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kango03\Desktop\"/>
    </mc:Choice>
  </mc:AlternateContent>
  <xr:revisionPtr revIDLastSave="0" documentId="8_{F6365A1D-C6F4-4E49-A549-74E34BA633F2}" xr6:coauthVersionLast="47" xr6:coauthVersionMax="47" xr10:uidLastSave="{00000000-0000-0000-0000-000000000000}"/>
  <bookViews>
    <workbookView xWindow="1170" yWindow="90" windowWidth="15525" windowHeight="15480" tabRatio="753" firstSheet="1" activeTab="2" xr2:uid="{00000000-000D-0000-FFFF-FFFF00000000}"/>
  </bookViews>
  <sheets>
    <sheet name="【事務局用】受講希望者集計表" sheetId="23" state="hidden" r:id="rId1"/>
    <sheet name="【隊員養成】受講希望者集計表" sheetId="10" r:id="rId2"/>
    <sheet name="受講希望者１" sheetId="17" r:id="rId3"/>
    <sheet name="受講希望者２" sheetId="24" r:id="rId4"/>
    <sheet name="受講希望者３" sheetId="25" r:id="rId5"/>
    <sheet name="受講希望者４" sheetId="26" r:id="rId6"/>
  </sheets>
  <definedNames>
    <definedName name="_xlnm.Print_Area" localSheetId="1">【隊員養成】受講希望者集計表!$A$1:$G$13</definedName>
    <definedName name="_xlnm.Print_Area" localSheetId="2">受講希望者１!$A$1:$E$47</definedName>
    <definedName name="_xlnm.Print_Area" localSheetId="3">受講希望者２!$A$1:$E$47</definedName>
    <definedName name="_xlnm.Print_Area" localSheetId="4">受講希望者３!$A$1:$E$47</definedName>
    <definedName name="_xlnm.Print_Area" localSheetId="5">受講希望者４!$A$1:$E$47</definedName>
    <definedName name="医師" localSheetId="2">受講希望者１!$AB$2:$AR$2</definedName>
    <definedName name="医師" localSheetId="3">受講希望者２!$AA$2:$AQ$2</definedName>
    <definedName name="医師" localSheetId="4">受講希望者３!$AB$2:$AR$2</definedName>
    <definedName name="医師" localSheetId="5">受講希望者４!$AB$2:$AR$2</definedName>
    <definedName name="看護師" localSheetId="2">受講希望者１!$AB$3:$AF$3</definedName>
    <definedName name="看護師" localSheetId="3">受講希望者２!$AA$3:$AE$3</definedName>
    <definedName name="看護師" localSheetId="4">受講希望者３!$AB$3:$AF$3</definedName>
    <definedName name="看護師" localSheetId="5">受講希望者４!$AB$3:$AF$3</definedName>
    <definedName name="業務調整員" localSheetId="2">受講希望者１!$AB$4:$AS$4</definedName>
    <definedName name="業務調整員" localSheetId="3">受講希望者２!$AA$4:$AR$4</definedName>
    <definedName name="業務調整員" localSheetId="4">受講希望者３!$AB$4:$AS$4</definedName>
    <definedName name="業務調整員" localSheetId="5">受講希望者４!$AB$4:$AS$4</definedName>
    <definedName name="職種" localSheetId="2">受講希望者１!$AA$2:$AA$4</definedName>
    <definedName name="職種" localSheetId="3">受講希望者２!$Z$2:$Z$4</definedName>
    <definedName name="職種" localSheetId="4">受講希望者３!$AA$2:$AA$4</definedName>
    <definedName name="職種" localSheetId="5">受講希望者４!$AA$2:$AA$4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6" l="1"/>
  <c r="C5" i="26"/>
  <c r="C4" i="26"/>
  <c r="E34" i="25"/>
  <c r="C5" i="25"/>
  <c r="C4" i="25"/>
  <c r="E34" i="24"/>
  <c r="C5" i="24"/>
  <c r="C4" i="24"/>
  <c r="E34" i="17"/>
  <c r="C5" i="17"/>
  <c r="C4" i="17"/>
  <c r="G11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5" i="10"/>
  <c r="F12" i="23"/>
  <c r="E12" i="23"/>
  <c r="D12" i="23"/>
  <c r="C12" i="23"/>
  <c r="B12" i="23"/>
  <c r="F11" i="23"/>
  <c r="E11" i="23"/>
  <c r="D11" i="23"/>
  <c r="C11" i="23"/>
  <c r="B11" i="23"/>
  <c r="F10" i="23"/>
  <c r="E10" i="23"/>
  <c r="D10" i="23"/>
  <c r="C10" i="23"/>
  <c r="B10" i="23"/>
  <c r="F9" i="23"/>
  <c r="E9" i="23"/>
  <c r="D9" i="23"/>
  <c r="C9" i="23"/>
  <c r="B9" i="23"/>
  <c r="F8" i="23"/>
  <c r="E8" i="23"/>
  <c r="D8" i="23"/>
  <c r="C8" i="23"/>
  <c r="B8" i="23"/>
  <c r="C5" i="23"/>
  <c r="C4" i="23"/>
</calcChain>
</file>

<file path=xl/sharedStrings.xml><?xml version="1.0" encoding="utf-8"?>
<sst xmlns="http://schemas.openxmlformats.org/spreadsheetml/2006/main" count="545" uniqueCount="139">
  <si>
    <t>歯科技工士</t>
    <rPh sb="0" eb="2">
      <t>シカ</t>
    </rPh>
    <rPh sb="2" eb="5">
      <t>ギコウシ</t>
    </rPh>
    <phoneticPr fontId="2"/>
  </si>
  <si>
    <t>循環器専門医</t>
    <rPh sb="0" eb="3">
      <t>ジュンカンキ</t>
    </rPh>
    <rPh sb="3" eb="6">
      <t>センモンイ</t>
    </rPh>
    <phoneticPr fontId="2"/>
  </si>
  <si>
    <t>回</t>
    <rPh sb="0" eb="1">
      <t>カイ</t>
    </rPh>
    <phoneticPr fontId="2"/>
  </si>
  <si>
    <t>年齢</t>
    <rPh sb="0" eb="2">
      <t>ネンレイ</t>
    </rPh>
    <phoneticPr fontId="2"/>
  </si>
  <si>
    <t>はり師</t>
    <rPh sb="2" eb="3">
      <t>シ</t>
    </rPh>
    <phoneticPr fontId="2"/>
  </si>
  <si>
    <t>作業療法士</t>
    <rPh sb="0" eb="2">
      <t>サギョウ</t>
    </rPh>
    <rPh sb="2" eb="5">
      <t>リョウホウシ</t>
    </rPh>
    <phoneticPr fontId="2"/>
  </si>
  <si>
    <t>免許等</t>
  </si>
  <si>
    <t>免許番号</t>
    <rPh sb="0" eb="2">
      <t>メンキョ</t>
    </rPh>
    <rPh sb="2" eb="4">
      <t>バンゴウ</t>
    </rPh>
    <phoneticPr fontId="2"/>
  </si>
  <si>
    <t>呼吸器外科専門医</t>
    <rPh sb="0" eb="3">
      <t>コキュウキ</t>
    </rPh>
    <rPh sb="3" eb="5">
      <t>ゲカ</t>
    </rPh>
    <rPh sb="5" eb="8">
      <t>センモンイ</t>
    </rPh>
    <phoneticPr fontId="2"/>
  </si>
  <si>
    <t>住所</t>
    <rPh sb="0" eb="2">
      <t>ジュウショ</t>
    </rPh>
    <phoneticPr fontId="2"/>
  </si>
  <si>
    <t>取得年月日</t>
    <rPh sb="0" eb="2">
      <t>シュトク</t>
    </rPh>
    <rPh sb="2" eb="5">
      <t>ネンガッピ</t>
    </rPh>
    <phoneticPr fontId="2"/>
  </si>
  <si>
    <t>メールアドレス</t>
  </si>
  <si>
    <t>研修受講歴</t>
    <rPh sb="0" eb="2">
      <t>ケンシュウ</t>
    </rPh>
    <rPh sb="2" eb="4">
      <t>ジュコウ</t>
    </rPh>
    <rPh sb="4" eb="5">
      <t>レキ</t>
    </rPh>
    <phoneticPr fontId="2"/>
  </si>
  <si>
    <t>受講申込者名</t>
    <rPh sb="0" eb="2">
      <t>ジュコウ</t>
    </rPh>
    <rPh sb="2" eb="5">
      <t>モウシコミシャ</t>
    </rPh>
    <rPh sb="5" eb="6">
      <t>メイ</t>
    </rPh>
    <phoneticPr fontId="2"/>
  </si>
  <si>
    <t>（業務調整員）</t>
    <rPh sb="1" eb="3">
      <t>ギョウム</t>
    </rPh>
    <phoneticPr fontId="2"/>
  </si>
  <si>
    <t>管理栄養士</t>
    <rPh sb="0" eb="2">
      <t>カンリ</t>
    </rPh>
    <rPh sb="2" eb="5">
      <t>エイヨウシ</t>
    </rPh>
    <phoneticPr fontId="2"/>
  </si>
  <si>
    <t>義肢装具士</t>
    <rPh sb="0" eb="2">
      <t>ギシ</t>
    </rPh>
    <rPh sb="2" eb="5">
      <t>ソウグシ</t>
    </rPh>
    <phoneticPr fontId="2"/>
  </si>
  <si>
    <t>小児科・小児外科専門医</t>
    <rPh sb="0" eb="2">
      <t>ショウニ</t>
    </rPh>
    <rPh sb="2" eb="3">
      <t>カ</t>
    </rPh>
    <rPh sb="4" eb="11">
      <t>ショウニゲカセンモンイ</t>
    </rPh>
    <phoneticPr fontId="2"/>
  </si>
  <si>
    <t>小児救急看護</t>
    <rPh sb="0" eb="2">
      <t>ショウニ</t>
    </rPh>
    <rPh sb="2" eb="4">
      <t>キュウキュウ</t>
    </rPh>
    <rPh sb="4" eb="6">
      <t>カンゴ</t>
    </rPh>
    <phoneticPr fontId="2"/>
  </si>
  <si>
    <t>氏名カナ</t>
  </si>
  <si>
    <t>職種</t>
  </si>
  <si>
    <t>看護師</t>
    <rPh sb="0" eb="3">
      <t>カンゴシ</t>
    </rPh>
    <phoneticPr fontId="2"/>
  </si>
  <si>
    <t>性別</t>
  </si>
  <si>
    <t>事務担当者の情報を入力して下さい。</t>
    <rPh sb="0" eb="2">
      <t>ジム</t>
    </rPh>
    <rPh sb="2" eb="5">
      <t>タントウシャ</t>
    </rPh>
    <rPh sb="6" eb="8">
      <t>ジョウホウ</t>
    </rPh>
    <rPh sb="9" eb="11">
      <t>ニュウリョク</t>
    </rPh>
    <rPh sb="13" eb="14">
      <t>クダ</t>
    </rPh>
    <phoneticPr fontId="2"/>
  </si>
  <si>
    <t>整形外科専門医</t>
    <rPh sb="0" eb="2">
      <t>セイケイ</t>
    </rPh>
    <rPh sb="2" eb="4">
      <t>ゲカ</t>
    </rPh>
    <rPh sb="4" eb="7">
      <t>センモンイ</t>
    </rPh>
    <phoneticPr fontId="2"/>
  </si>
  <si>
    <t>（医師）</t>
  </si>
  <si>
    <t>脳神経外科専門医</t>
    <rPh sb="0" eb="3">
      <t>ノウシンケイ</t>
    </rPh>
    <rPh sb="3" eb="5">
      <t>ゲカ</t>
    </rPh>
    <rPh sb="5" eb="8">
      <t>センモンイ</t>
    </rPh>
    <phoneticPr fontId="2"/>
  </si>
  <si>
    <t>個人受講</t>
    <rPh sb="0" eb="2">
      <t>コジン</t>
    </rPh>
    <rPh sb="2" eb="4">
      <t>ジュコウ</t>
    </rPh>
    <phoneticPr fontId="2"/>
  </si>
  <si>
    <t>チーム受講</t>
    <rPh sb="3" eb="5">
      <t>ジュコウ</t>
    </rPh>
    <phoneticPr fontId="2"/>
  </si>
  <si>
    <t>血液型</t>
    <rPh sb="0" eb="3">
      <t>ケツエキガタ</t>
    </rPh>
    <phoneticPr fontId="2"/>
  </si>
  <si>
    <t>あん摩マッサージ指圧師</t>
    <rPh sb="2" eb="3">
      <t>マ</t>
    </rPh>
    <rPh sb="8" eb="11">
      <t>シアツシ</t>
    </rPh>
    <phoneticPr fontId="2"/>
  </si>
  <si>
    <t>その他</t>
  </si>
  <si>
    <t>部署・役職名</t>
    <rPh sb="0" eb="2">
      <t>ブショ</t>
    </rPh>
    <rPh sb="3" eb="5">
      <t>ヤクショク</t>
    </rPh>
    <rPh sb="5" eb="6">
      <t>メイ</t>
    </rPh>
    <phoneticPr fontId="2"/>
  </si>
  <si>
    <t>理学療法士</t>
    <rPh sb="0" eb="2">
      <t>リガク</t>
    </rPh>
    <rPh sb="2" eb="5">
      <t>リョウホウシ</t>
    </rPh>
    <phoneticPr fontId="2"/>
  </si>
  <si>
    <t>熱傷専門医</t>
    <rPh sb="0" eb="2">
      <t>ネッショウ</t>
    </rPh>
    <rPh sb="2" eb="5">
      <t>センモンイ</t>
    </rPh>
    <phoneticPr fontId="2"/>
  </si>
  <si>
    <t>担当者</t>
    <rPh sb="0" eb="3">
      <t>タントウシャ</t>
    </rPh>
    <phoneticPr fontId="2"/>
  </si>
  <si>
    <t>救急救命士</t>
    <rPh sb="0" eb="2">
      <t>キュウキュウ</t>
    </rPh>
    <rPh sb="2" eb="5">
      <t>キュウメイシ</t>
    </rPh>
    <phoneticPr fontId="2"/>
  </si>
  <si>
    <t>（災害拠点病院又は救命救急センター指定外の場合のみ記入必須）</t>
    <rPh sb="25" eb="27">
      <t>キニュウ</t>
    </rPh>
    <rPh sb="27" eb="29">
      <t>ヒッス</t>
    </rPh>
    <phoneticPr fontId="2"/>
  </si>
  <si>
    <t xml:space="preserve">氏名 </t>
  </si>
  <si>
    <t>（看護師）</t>
  </si>
  <si>
    <t>郵便番号</t>
    <rPh sb="0" eb="4">
      <t>ユウビンバンゴウ</t>
    </rPh>
    <phoneticPr fontId="2"/>
  </si>
  <si>
    <t>生年月日（西暦）</t>
    <rPh sb="5" eb="7">
      <t>セイレキ</t>
    </rPh>
    <phoneticPr fontId="2"/>
  </si>
  <si>
    <t>医師</t>
    <rPh sb="0" eb="2">
      <t>イシ</t>
    </rPh>
    <phoneticPr fontId="2"/>
  </si>
  <si>
    <t>透析専門医</t>
    <rPh sb="0" eb="2">
      <t>トウセキ</t>
    </rPh>
    <rPh sb="2" eb="5">
      <t>センモンイ</t>
    </rPh>
    <phoneticPr fontId="2"/>
  </si>
  <si>
    <t>救急看護</t>
    <rPh sb="0" eb="2">
      <t>キュウキュウ</t>
    </rPh>
    <rPh sb="2" eb="4">
      <t>カンゴ</t>
    </rPh>
    <phoneticPr fontId="2"/>
  </si>
  <si>
    <t>業務調整員</t>
    <rPh sb="0" eb="2">
      <t>ギョウム</t>
    </rPh>
    <rPh sb="2" eb="4">
      <t>チョウセイ</t>
    </rPh>
    <rPh sb="4" eb="5">
      <t>イン</t>
    </rPh>
    <phoneticPr fontId="2"/>
  </si>
  <si>
    <t>麻酔科専門医</t>
    <rPh sb="0" eb="3">
      <t>マスイカ</t>
    </rPh>
    <rPh sb="3" eb="6">
      <t>センモンイ</t>
    </rPh>
    <phoneticPr fontId="2"/>
  </si>
  <si>
    <t>放射線科専門医</t>
    <rPh sb="0" eb="4">
      <t>ホウシャセンカ</t>
    </rPh>
    <rPh sb="4" eb="7">
      <t>センモンイ</t>
    </rPh>
    <phoneticPr fontId="2"/>
  </si>
  <si>
    <t>【受講希望者１】</t>
    <rPh sb="1" eb="3">
      <t>ジュコウ</t>
    </rPh>
    <rPh sb="3" eb="6">
      <t>キボウシャ</t>
    </rPh>
    <phoneticPr fontId="2"/>
  </si>
  <si>
    <t>形成外科専門医</t>
    <rPh sb="0" eb="2">
      <t>ケイセイ</t>
    </rPh>
    <rPh sb="2" eb="4">
      <t>ゲカ</t>
    </rPh>
    <rPh sb="4" eb="7">
      <t>センモンイ</t>
    </rPh>
    <phoneticPr fontId="2"/>
  </si>
  <si>
    <t>総合外科専門医</t>
    <rPh sb="0" eb="2">
      <t>ソウゴウ</t>
    </rPh>
    <rPh sb="2" eb="4">
      <t>ゲカ</t>
    </rPh>
    <rPh sb="4" eb="7">
      <t>センモンイ</t>
    </rPh>
    <phoneticPr fontId="2"/>
  </si>
  <si>
    <t>救急科専門医</t>
    <rPh sb="0" eb="2">
      <t>キュウキュウ</t>
    </rPh>
    <rPh sb="2" eb="3">
      <t>カ</t>
    </rPh>
    <rPh sb="3" eb="6">
      <t>センモンイ</t>
    </rPh>
    <phoneticPr fontId="2"/>
  </si>
  <si>
    <t>受講歴がない場合に「○」印</t>
    <rPh sb="0" eb="2">
      <t>ジュコウ</t>
    </rPh>
    <rPh sb="2" eb="3">
      <t>レキ</t>
    </rPh>
    <rPh sb="6" eb="8">
      <t>バアイ</t>
    </rPh>
    <rPh sb="12" eb="13">
      <t>シルシ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</si>
  <si>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</si>
  <si>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外科専門医</t>
    <rPh sb="0" eb="2">
      <t>ゲカ</t>
    </rPh>
    <rPh sb="2" eb="5">
      <t>センモンイ</t>
    </rPh>
    <phoneticPr fontId="2"/>
  </si>
  <si>
    <t>心臓血管外科専門医</t>
    <rPh sb="0" eb="2">
      <t>シンゾウ</t>
    </rPh>
    <rPh sb="2" eb="4">
      <t>ケッカン</t>
    </rPh>
    <rPh sb="4" eb="6">
      <t>ゲカ</t>
    </rPh>
    <rPh sb="6" eb="9">
      <t>センモンイ</t>
    </rPh>
    <phoneticPr fontId="2"/>
  </si>
  <si>
    <t>産婦人科専門医</t>
    <rPh sb="0" eb="4">
      <t>サンフジンカ</t>
    </rPh>
    <rPh sb="4" eb="7">
      <t>センモンイ</t>
    </rPh>
    <phoneticPr fontId="2"/>
  </si>
  <si>
    <t>精神保健指定医</t>
    <rPh sb="0" eb="2">
      <t>セイシン</t>
    </rPh>
    <rPh sb="2" eb="4">
      <t>ホケン</t>
    </rPh>
    <rPh sb="4" eb="7">
      <t>シテイイ</t>
    </rPh>
    <phoneticPr fontId="2"/>
  </si>
  <si>
    <t>集中ケア</t>
    <rPh sb="0" eb="2">
      <t>シュウチュウ</t>
    </rPh>
    <phoneticPr fontId="2"/>
  </si>
  <si>
    <r>
      <t xml:space="preserve">種別
</t>
    </r>
    <r>
      <rPr>
        <sz val="8"/>
        <rFont val="ＭＳ ゴシック"/>
        <family val="3"/>
        <charset val="128"/>
      </rPr>
      <t>（主たるもの１つのみ選択）</t>
    </r>
  </si>
  <si>
    <t>透析看護</t>
    <rPh sb="0" eb="2">
      <t>トウセキ</t>
    </rPh>
    <rPh sb="2" eb="4">
      <t>カンゴ</t>
    </rPh>
    <phoneticPr fontId="2"/>
  </si>
  <si>
    <t>薬剤師</t>
    <rPh sb="0" eb="3">
      <t>ヤクザイシ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</si>
  <si>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</si>
  <si>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視能訓練士</t>
    <rPh sb="0" eb="2">
      <t>シノウ</t>
    </rPh>
    <rPh sb="2" eb="4">
      <t>クンレン</t>
    </rPh>
    <rPh sb="4" eb="5">
      <t>シ</t>
    </rPh>
    <phoneticPr fontId="2"/>
  </si>
  <si>
    <t>歯科衛生士</t>
    <rPh sb="0" eb="2">
      <t>シカ</t>
    </rPh>
    <rPh sb="2" eb="5">
      <t>エイセイシ</t>
    </rPh>
    <phoneticPr fontId="2"/>
  </si>
  <si>
    <t>きゅう師</t>
    <rPh sb="3" eb="4">
      <t>シ</t>
    </rPh>
    <phoneticPr fontId="2"/>
  </si>
  <si>
    <t>柔道整復士</t>
    <rPh sb="0" eb="2">
      <t>ジュウドウ</t>
    </rPh>
    <rPh sb="2" eb="4">
      <t>セイフク</t>
    </rPh>
    <rPh sb="4" eb="5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</si>
  <si>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</si>
  <si>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受講希望理由</t>
    <rPh sb="0" eb="2">
      <t>ジュコウ</t>
    </rPh>
    <phoneticPr fontId="2"/>
  </si>
  <si>
    <t>ＡＢＯ式</t>
  </si>
  <si>
    <t>Ｒｈ式</t>
  </si>
  <si>
    <t>都道府県名</t>
    <rPh sb="0" eb="4">
      <t>トドウフケン</t>
    </rPh>
    <rPh sb="4" eb="5">
      <t>メイ</t>
    </rPh>
    <phoneticPr fontId="2"/>
  </si>
  <si>
    <t>病院名</t>
    <rPh sb="0" eb="2">
      <t>ビョウイン</t>
    </rPh>
    <rPh sb="2" eb="3">
      <t>メイ</t>
    </rPh>
    <phoneticPr fontId="2"/>
  </si>
  <si>
    <t>意見</t>
  </si>
  <si>
    <t>第</t>
    <rPh sb="0" eb="1">
      <t>ダイ</t>
    </rPh>
    <phoneticPr fontId="2"/>
  </si>
  <si>
    <t>メール</t>
  </si>
  <si>
    <t>携帯電話アドレス</t>
  </si>
  <si>
    <t>その他アドレス</t>
  </si>
  <si>
    <t>医療機関</t>
    <rPh sb="0" eb="2">
      <t>イリョウ</t>
    </rPh>
    <rPh sb="2" eb="4">
      <t>キカン</t>
    </rPh>
    <phoneticPr fontId="2"/>
  </si>
  <si>
    <t>受講希望理由
　・意見</t>
    <rPh sb="0" eb="2">
      <t>ジュコウ</t>
    </rPh>
    <rPh sb="2" eb="4">
      <t>キボウ</t>
    </rPh>
    <rPh sb="4" eb="6">
      <t>リユウ</t>
    </rPh>
    <rPh sb="9" eb="11">
      <t>イケン</t>
    </rPh>
    <phoneticPr fontId="2"/>
  </si>
  <si>
    <t>受講希望者</t>
    <rPh sb="0" eb="2">
      <t>ジュコウ</t>
    </rPh>
    <rPh sb="2" eb="5">
      <t>キボウシャ</t>
    </rPh>
    <phoneticPr fontId="2"/>
  </si>
  <si>
    <t>ＪＡＴＥＣ</t>
  </si>
  <si>
    <t>ＪＰＴＥＣ</t>
  </si>
  <si>
    <t>ＡＬＳ</t>
  </si>
  <si>
    <t>ＢＬＳ</t>
  </si>
  <si>
    <t>なし</t>
  </si>
  <si>
    <t>氏名漢字</t>
    <rPh sb="2" eb="4">
      <t>カンジ</t>
    </rPh>
    <phoneticPr fontId="2"/>
  </si>
  <si>
    <r>
      <t xml:space="preserve">資格・認定
</t>
    </r>
    <r>
      <rPr>
        <sz val="8"/>
        <rFont val="ＭＳ ゴシック"/>
        <family val="3"/>
        <charset val="128"/>
      </rPr>
      <t>（主たるもの１つのみ選択）</t>
    </r>
    <rPh sb="7" eb="8">
      <t>シュ</t>
    </rPh>
    <rPh sb="16" eb="18">
      <t>センタク</t>
    </rPh>
    <phoneticPr fontId="2"/>
  </si>
  <si>
    <t>※半角。（記入例）　2018/1/1</t>
    <rPh sb="1" eb="3">
      <t>ハンカク</t>
    </rPh>
    <phoneticPr fontId="2"/>
  </si>
  <si>
    <t>※半角。（記入例）　999-999-9999</t>
    <rPh sb="1" eb="3">
      <t>ハンカク</t>
    </rPh>
    <rPh sb="5" eb="7">
      <t>キニュウ</t>
    </rPh>
    <rPh sb="7" eb="8">
      <t>レイ</t>
    </rPh>
    <phoneticPr fontId="2"/>
  </si>
  <si>
    <r>
      <t>号</t>
    </r>
    <r>
      <rPr>
        <sz val="8"/>
        <rFont val="ＭＳ ゴシック"/>
        <family val="3"/>
        <charset val="128"/>
      </rPr>
      <t>（半角英数）</t>
    </r>
    <rPh sb="0" eb="1">
      <t>ゴウ</t>
    </rPh>
    <rPh sb="2" eb="4">
      <t>ハンカク</t>
    </rPh>
    <rPh sb="4" eb="6">
      <t>エイスウ</t>
    </rPh>
    <phoneticPr fontId="2"/>
  </si>
  <si>
    <t>※半角。（記入例）　2018/1/31</t>
    <rPh sb="1" eb="3">
      <t>ハンカク</t>
    </rPh>
    <rPh sb="5" eb="7">
      <t>キニュウ</t>
    </rPh>
    <rPh sb="7" eb="8">
      <t>レイ</t>
    </rPh>
    <phoneticPr fontId="2"/>
  </si>
  <si>
    <t>秋田県</t>
  </si>
  <si>
    <t>受講希望者が５名以上の場合はシートをコピーして作成して下さい。</t>
    <rPh sb="0" eb="2">
      <t>ジュコウ</t>
    </rPh>
    <rPh sb="2" eb="4">
      <t>キボウ</t>
    </rPh>
    <rPh sb="4" eb="5">
      <t>シャ</t>
    </rPh>
    <rPh sb="7" eb="8">
      <t>メイ</t>
    </rPh>
    <rPh sb="8" eb="10">
      <t>イジョウ</t>
    </rPh>
    <rPh sb="11" eb="13">
      <t>バアイ</t>
    </rPh>
    <rPh sb="23" eb="25">
      <t>サクセイ</t>
    </rPh>
    <rPh sb="27" eb="28">
      <t>クダ</t>
    </rPh>
    <phoneticPr fontId="2"/>
  </si>
  <si>
    <t>職種</t>
    <rPh sb="0" eb="1">
      <t>ショク</t>
    </rPh>
    <rPh sb="1" eb="2">
      <t>タネ</t>
    </rPh>
    <phoneticPr fontId="2"/>
  </si>
  <si>
    <t>災害派遣医療チーム研修　受講希望者集計表</t>
    <rPh sb="0" eb="2">
      <t>サイガイ</t>
    </rPh>
    <rPh sb="2" eb="4">
      <t>ハケン</t>
    </rPh>
    <rPh sb="4" eb="6">
      <t>イリョウ</t>
    </rPh>
    <rPh sb="9" eb="11">
      <t>ケンシュウ</t>
    </rPh>
    <rPh sb="12" eb="14">
      <t>ジュコウ</t>
    </rPh>
    <rPh sb="14" eb="17">
      <t>キボウシャ</t>
    </rPh>
    <rPh sb="17" eb="19">
      <t>シュウケイ</t>
    </rPh>
    <rPh sb="19" eb="20">
      <t>ヒョウ</t>
    </rPh>
    <phoneticPr fontId="2"/>
  </si>
  <si>
    <t>会場</t>
    <rPh sb="0" eb="2">
      <t>カイジョウ</t>
    </rPh>
    <phoneticPr fontId="2"/>
  </si>
  <si>
    <t>（プルダウン選択）</t>
    <rPh sb="6" eb="8">
      <t>センタク</t>
    </rPh>
    <phoneticPr fontId="2"/>
  </si>
  <si>
    <t>【事務局用】</t>
    <rPh sb="1" eb="5">
      <t>ジムキョクヨウ</t>
    </rPh>
    <phoneticPr fontId="2"/>
  </si>
  <si>
    <t>※入力不要（【隊員養成】受講希望者集計表シートから自動引き込み）</t>
    <rPh sb="1" eb="3">
      <t>ニュウリョク</t>
    </rPh>
    <rPh sb="3" eb="5">
      <t>フヨウ</t>
    </rPh>
    <rPh sb="25" eb="27">
      <t>ジドウ</t>
    </rPh>
    <rPh sb="27" eb="28">
      <t>ヒ</t>
    </rPh>
    <rPh sb="29" eb="30">
      <t>コ</t>
    </rPh>
    <phoneticPr fontId="2"/>
  </si>
  <si>
    <r>
      <t xml:space="preserve">受講希望理由
</t>
    </r>
    <r>
      <rPr>
        <sz val="8"/>
        <rFont val="ＭＳ ゴシック"/>
        <family val="3"/>
        <charset val="128"/>
      </rPr>
      <t>（個人受講のみ）</t>
    </r>
  </si>
  <si>
    <r>
      <rPr>
        <b/>
        <sz val="9"/>
        <rFont val="ＭＳ ゴシック"/>
        <family val="3"/>
        <charset val="128"/>
      </rPr>
      <t>【2.5日研修のみ】</t>
    </r>
    <r>
      <rPr>
        <sz val="9"/>
        <rFont val="ＭＳ ゴシック"/>
        <family val="3"/>
        <charset val="128"/>
      </rPr>
      <t xml:space="preserve">
都道府県ＤＭＡＴ（ローカル）
研修修了年月日</t>
    </r>
    <rPh sb="4" eb="7">
      <t>ニチケンシュウ</t>
    </rPh>
    <rPh sb="28" eb="30">
      <t>シュウリョウ</t>
    </rPh>
    <phoneticPr fontId="2"/>
  </si>
  <si>
    <t>【受講希望者２】</t>
    <rPh sb="1" eb="3">
      <t>ジュコウ</t>
    </rPh>
    <rPh sb="3" eb="6">
      <t>キボウシャ</t>
    </rPh>
    <phoneticPr fontId="2"/>
  </si>
  <si>
    <t>【受講希望者３】</t>
    <rPh sb="1" eb="3">
      <t>ジュコウ</t>
    </rPh>
    <rPh sb="3" eb="6">
      <t>キボウシャ</t>
    </rPh>
    <phoneticPr fontId="2"/>
  </si>
  <si>
    <t>【受講希望者４】</t>
    <rPh sb="1" eb="3">
      <t>ジュコウ</t>
    </rPh>
    <rPh sb="3" eb="6">
      <t>キボウシャ</t>
    </rPh>
    <phoneticPr fontId="2"/>
  </si>
  <si>
    <t>臨床工学技師</t>
    <rPh sb="0" eb="2">
      <t>リンショウ</t>
    </rPh>
    <rPh sb="2" eb="4">
      <t>コウガク</t>
    </rPh>
    <rPh sb="4" eb="6">
      <t>ギシ</t>
    </rPh>
    <phoneticPr fontId="2"/>
  </si>
  <si>
    <t>受講歴がある研修欄の「○」を選択（空欄は受講歴なし）</t>
    <rPh sb="0" eb="2">
      <t>ジュコウ</t>
    </rPh>
    <rPh sb="2" eb="3">
      <t>レキ</t>
    </rPh>
    <rPh sb="6" eb="8">
      <t>ケンシュウ</t>
    </rPh>
    <rPh sb="8" eb="9">
      <t>ラン</t>
    </rPh>
    <rPh sb="14" eb="16">
      <t>センタク</t>
    </rPh>
    <rPh sb="17" eb="19">
      <t>クウラン</t>
    </rPh>
    <rPh sb="20" eb="22">
      <t>ジュコウ</t>
    </rPh>
    <rPh sb="22" eb="23">
      <t>レキ</t>
    </rPh>
    <phoneticPr fontId="2"/>
  </si>
  <si>
    <t>※全角。姓と名の間に全角スペース１文字を設定する</t>
    <rPh sb="1" eb="3">
      <t>ゼンカク</t>
    </rPh>
    <rPh sb="4" eb="5">
      <t>セイ</t>
    </rPh>
    <rPh sb="6" eb="7">
      <t>ナ</t>
    </rPh>
    <rPh sb="8" eb="9">
      <t>アイダ</t>
    </rPh>
    <rPh sb="10" eb="12">
      <t>ゼンカク</t>
    </rPh>
    <rPh sb="17" eb="19">
      <t>モジ</t>
    </rPh>
    <rPh sb="20" eb="22">
      <t>セッテイ</t>
    </rPh>
    <phoneticPr fontId="2"/>
  </si>
  <si>
    <t>現有チーム数</t>
  </si>
  <si>
    <t>チーム</t>
  </si>
  <si>
    <t>人</t>
    <rPh sb="0" eb="1">
      <t>ヒト</t>
    </rPh>
    <phoneticPr fontId="2"/>
  </si>
  <si>
    <r>
      <t>チーム
受講</t>
    </r>
    <r>
      <rPr>
        <sz val="8"/>
        <rFont val="ＭＳ ゴシック"/>
        <family val="3"/>
        <charset val="128"/>
      </rPr>
      <t>※</t>
    </r>
    <rPh sb="4" eb="6">
      <t>ジュコウ</t>
    </rPh>
    <phoneticPr fontId="2"/>
  </si>
  <si>
    <t>入力項目：黄色セルのみ</t>
    <rPh sb="0" eb="2">
      <t>ニュウリョク</t>
    </rPh>
    <rPh sb="2" eb="4">
      <t>コウモク</t>
    </rPh>
    <rPh sb="5" eb="6">
      <t>イロ</t>
    </rPh>
    <phoneticPr fontId="2"/>
  </si>
  <si>
    <t>別紙</t>
    <rPh sb="0" eb="2">
      <t>ベッシ</t>
    </rPh>
    <phoneticPr fontId="2"/>
  </si>
  <si>
    <t>　</t>
  </si>
  <si>
    <t>救急医療体制</t>
    <rPh sb="0" eb="2">
      <t>キュウキュウ</t>
    </rPh>
    <rPh sb="2" eb="4">
      <t>イリョウ</t>
    </rPh>
    <rPh sb="4" eb="6">
      <t>タイセイ</t>
    </rPh>
    <phoneticPr fontId="2"/>
  </si>
  <si>
    <t>ＤＭＡＴ指定状況</t>
    <rPh sb="4" eb="6">
      <t>シテイ</t>
    </rPh>
    <rPh sb="6" eb="8">
      <t>ジョウキョウ</t>
    </rPh>
    <phoneticPr fontId="2"/>
  </si>
  <si>
    <t>電話番号（直通）</t>
    <rPh sb="0" eb="2">
      <t>デンワ</t>
    </rPh>
    <rPh sb="2" eb="4">
      <t>バンゴウ</t>
    </rPh>
    <rPh sb="5" eb="7">
      <t>チョクツウ</t>
    </rPh>
    <phoneticPr fontId="2"/>
  </si>
  <si>
    <t>※プルダウン選択</t>
    <rPh sb="6" eb="8">
      <t>センタク</t>
    </rPh>
    <phoneticPr fontId="2"/>
  </si>
  <si>
    <t>回数</t>
    <rPh sb="0" eb="2">
      <t>カイスウ</t>
    </rPh>
    <phoneticPr fontId="2"/>
  </si>
  <si>
    <r>
      <t xml:space="preserve">受講希望理由
</t>
    </r>
    <r>
      <rPr>
        <sz val="9"/>
        <rFont val="ＭＳ ゴシック"/>
        <family val="3"/>
        <charset val="128"/>
      </rPr>
      <t>（チーム内いずれか
　１名のみに記入）</t>
    </r>
    <rPh sb="0" eb="2">
      <t>ジュコウ</t>
    </rPh>
    <rPh sb="2" eb="4">
      <t>キボウ</t>
    </rPh>
    <rPh sb="11" eb="12">
      <t>ナイ</t>
    </rPh>
    <rPh sb="19" eb="20">
      <t>メイ</t>
    </rPh>
    <rPh sb="23" eb="25">
      <t>キニュウ</t>
    </rPh>
    <phoneticPr fontId="2"/>
  </si>
  <si>
    <r>
      <t>都道府県の推薦理由</t>
    </r>
    <r>
      <rPr>
        <sz val="9"/>
        <rFont val="ＭＳ ゴシック"/>
        <family val="3"/>
        <charset val="128"/>
      </rPr>
      <t xml:space="preserve">
（チーム内いずれか
１名のみに記入）</t>
    </r>
    <rPh sb="5" eb="7">
      <t>スイセン</t>
    </rPh>
    <rPh sb="7" eb="9">
      <t>リユウ</t>
    </rPh>
    <phoneticPr fontId="2"/>
  </si>
  <si>
    <t>　※チーム受講の場合に「○」印を選択する（チーム要件：同一病院で医師１名・看護師２名・業務調整員１名）</t>
    <rPh sb="5" eb="7">
      <t>ジュコウ</t>
    </rPh>
    <rPh sb="8" eb="10">
      <t>バアイ</t>
    </rPh>
    <rPh sb="14" eb="15">
      <t>シルシ</t>
    </rPh>
    <rPh sb="16" eb="18">
      <t>センタク</t>
    </rPh>
    <rPh sb="24" eb="26">
      <t>ヨウケン</t>
    </rPh>
    <rPh sb="27" eb="29">
      <t>ドウイツ</t>
    </rPh>
    <rPh sb="29" eb="31">
      <t>ビョウイン</t>
    </rPh>
    <rPh sb="32" eb="34">
      <t>イシ</t>
    </rPh>
    <rPh sb="35" eb="36">
      <t>メイ</t>
    </rPh>
    <rPh sb="37" eb="40">
      <t>カンゴシ</t>
    </rPh>
    <rPh sb="41" eb="42">
      <t>メイ</t>
    </rPh>
    <rPh sb="43" eb="45">
      <t>ギョウム</t>
    </rPh>
    <rPh sb="45" eb="47">
      <t>チョウセイ</t>
    </rPh>
    <rPh sb="47" eb="48">
      <t>イン</t>
    </rPh>
    <rPh sb="49" eb="50">
      <t>メイ</t>
    </rPh>
    <phoneticPr fontId="2"/>
  </si>
  <si>
    <t>※姓と名の間に全角スペース１文字を設定する</t>
    <rPh sb="1" eb="2">
      <t>セイ</t>
    </rPh>
    <rPh sb="3" eb="4">
      <t>ナ</t>
    </rPh>
    <rPh sb="5" eb="6">
      <t>アイダ</t>
    </rPh>
    <rPh sb="7" eb="9">
      <t>ゼンカク</t>
    </rPh>
    <rPh sb="14" eb="16">
      <t>モジ</t>
    </rPh>
    <rPh sb="17" eb="19">
      <t>セッテイ</t>
    </rPh>
    <phoneticPr fontId="2"/>
  </si>
  <si>
    <t>※半角英数。受講決定後の連絡に必須。記載ない場合は選定対象外とする場合あり。
※受信拒否、ポップアップブロック、ＵＲＬ入り等拒否設定不可</t>
    <rPh sb="1" eb="3">
      <t>ハンカク</t>
    </rPh>
    <rPh sb="3" eb="5">
      <t>エイスウ</t>
    </rPh>
    <rPh sb="6" eb="8">
      <t>ジュコウ</t>
    </rPh>
    <rPh sb="8" eb="10">
      <t>ケッテイ</t>
    </rPh>
    <rPh sb="10" eb="11">
      <t>ゴ</t>
    </rPh>
    <rPh sb="12" eb="14">
      <t>レンラク</t>
    </rPh>
    <rPh sb="15" eb="17">
      <t>ヒッス</t>
    </rPh>
    <rPh sb="18" eb="20">
      <t>キサイ</t>
    </rPh>
    <rPh sb="22" eb="24">
      <t>バアイ</t>
    </rPh>
    <rPh sb="25" eb="27">
      <t>センテイ</t>
    </rPh>
    <rPh sb="27" eb="30">
      <t>タイショウガイ</t>
    </rPh>
    <rPh sb="33" eb="35">
      <t>バアイ</t>
    </rPh>
    <rPh sb="41" eb="43">
      <t>ジュシン</t>
    </rPh>
    <rPh sb="43" eb="45">
      <t>キョヒ</t>
    </rPh>
    <rPh sb="60" eb="61">
      <t>イ</t>
    </rPh>
    <rPh sb="62" eb="63">
      <t>トウ</t>
    </rPh>
    <rPh sb="63" eb="65">
      <t>キョヒ</t>
    </rPh>
    <rPh sb="65" eb="67">
      <t>セッテイ</t>
    </rPh>
    <rPh sb="67" eb="69">
      <t>フカ</t>
    </rPh>
    <phoneticPr fontId="2"/>
  </si>
  <si>
    <t>※半角。（記入例）　190ｰ0014</t>
    <rPh sb="1" eb="3">
      <t>ハンカク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</si>
  <si>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</si>
  <si>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※半角。（記入例）　999-9999-9999</t>
    <rPh sb="1" eb="3">
      <t>ハンカク</t>
    </rPh>
    <rPh sb="5" eb="7">
      <t>キニュウ</t>
    </rPh>
    <rPh sb="7" eb="8">
      <t>レイ</t>
    </rPh>
    <phoneticPr fontId="2"/>
  </si>
  <si>
    <t>※半角英数。</t>
    <rPh sb="1" eb="3">
      <t>ハンカク</t>
    </rPh>
    <rPh sb="3" eb="5">
      <t>エイスウ</t>
    </rPh>
    <phoneticPr fontId="2"/>
  </si>
  <si>
    <t>※プルダウン選択。医師、看護師以外の有資格者は、業務調整員として受講する</t>
    <rPh sb="6" eb="8">
      <t>センタク</t>
    </rPh>
    <rPh sb="9" eb="11">
      <t>イシ</t>
    </rPh>
    <rPh sb="12" eb="15">
      <t>カンゴシ</t>
    </rPh>
    <rPh sb="15" eb="17">
      <t>イガイ</t>
    </rPh>
    <rPh sb="18" eb="22">
      <t>ユウシカクシャ</t>
    </rPh>
    <rPh sb="24" eb="26">
      <t>ギョウム</t>
    </rPh>
    <rPh sb="26" eb="28">
      <t>チョウセイ</t>
    </rPh>
    <rPh sb="28" eb="29">
      <t>イン</t>
    </rPh>
    <rPh sb="32" eb="34">
      <t>ジュコウ</t>
    </rPh>
    <phoneticPr fontId="2"/>
  </si>
  <si>
    <t>※医師、看護師のみ。プルダウン選択</t>
    <rPh sb="1" eb="3">
      <t>イシ</t>
    </rPh>
    <rPh sb="4" eb="7">
      <t>カンゴシ</t>
    </rPh>
    <rPh sb="15" eb="17">
      <t>センタク</t>
    </rPh>
    <phoneticPr fontId="2"/>
  </si>
  <si>
    <t>入力不要（受講希望者１～５のシートから自動引き込み）</t>
    <rPh sb="0" eb="2">
      <t>ニュウリョク</t>
    </rPh>
    <rPh sb="2" eb="4">
      <t>フヨウ</t>
    </rPh>
    <rPh sb="5" eb="7">
      <t>ジュコウ</t>
    </rPh>
    <rPh sb="7" eb="10">
      <t>キボウシャ</t>
    </rPh>
    <rPh sb="19" eb="21">
      <t>ジドウ</t>
    </rPh>
    <rPh sb="21" eb="22">
      <t>ヒ</t>
    </rPh>
    <rPh sb="23" eb="24">
      <t>コ</t>
    </rPh>
    <phoneticPr fontId="2"/>
  </si>
  <si>
    <t>初期研修２年を修了</t>
  </si>
  <si>
    <t>※医師のみ。プルダウン選択
医師免許取得後、2年間の初期研修を修了した場合には「〇」を選択</t>
    <rPh sb="1" eb="3">
      <t>イシ</t>
    </rPh>
    <rPh sb="31" eb="33">
      <t>シュウリョウ</t>
    </rPh>
    <phoneticPr fontId="2"/>
  </si>
  <si>
    <r>
      <t>【2.5日研修のみ】</t>
    </r>
    <r>
      <rPr>
        <sz val="9"/>
        <rFont val="ＭＳ ゴシック"/>
        <family val="3"/>
        <charset val="128"/>
      </rPr>
      <t xml:space="preserve">
都道府県ＤＭＡＴ（ローカル）
研修修了年月日</t>
    </r>
    <rPh sb="4" eb="7">
      <t>ニチケンシュウ</t>
    </rPh>
    <rPh sb="28" eb="30">
      <t>シュウリョウ</t>
    </rPh>
    <phoneticPr fontId="2"/>
  </si>
  <si>
    <t>県の取りまとめシートのため受講者は入力不要です。削除しないようにお願いします。</t>
    <rPh sb="0" eb="1">
      <t>ケン</t>
    </rPh>
    <rPh sb="2" eb="3">
      <t>ト</t>
    </rPh>
    <rPh sb="13" eb="16">
      <t>ジュコウシャ</t>
    </rPh>
    <rPh sb="17" eb="19">
      <t>ニュウリョク</t>
    </rPh>
    <rPh sb="19" eb="21">
      <t>フヨウ</t>
    </rPh>
    <rPh sb="24" eb="26">
      <t>サクジョ</t>
    </rPh>
    <rPh sb="33" eb="34">
      <t>ネガ</t>
    </rPh>
    <phoneticPr fontId="2"/>
  </si>
  <si>
    <t>災害医療従事者養成研修申込書</t>
    <rPh sb="0" eb="2">
      <t>サイガイ</t>
    </rPh>
    <rPh sb="2" eb="4">
      <t>イリョウ</t>
    </rPh>
    <rPh sb="4" eb="7">
      <t>ジュウジシャ</t>
    </rPh>
    <rPh sb="7" eb="9">
      <t>ヨウセイ</t>
    </rPh>
    <rPh sb="9" eb="11">
      <t>ケンシュウ</t>
    </rPh>
    <rPh sb="11" eb="14">
      <t>モウシコミショ</t>
    </rPh>
    <phoneticPr fontId="2"/>
  </si>
  <si>
    <t>以下、DMAT隊員養成研修を受講希望の方のみ入力して下さい。</t>
    <rPh sb="0" eb="2">
      <t>イカ</t>
    </rPh>
    <rPh sb="7" eb="9">
      <t>タイイン</t>
    </rPh>
    <rPh sb="9" eb="11">
      <t>ヨウセイ</t>
    </rPh>
    <rPh sb="11" eb="13">
      <t>ケンシュウ</t>
    </rPh>
    <rPh sb="14" eb="16">
      <t>ジュコウ</t>
    </rPh>
    <rPh sb="16" eb="18">
      <t>キボウ</t>
    </rPh>
    <rPh sb="19" eb="20">
      <t>カタ</t>
    </rPh>
    <rPh sb="22" eb="24">
      <t>ニュウリョク</t>
    </rPh>
    <rPh sb="26" eb="27">
      <t>クダ</t>
    </rPh>
    <phoneticPr fontId="2"/>
  </si>
  <si>
    <t>職種選択後入力可能です。</t>
    <rPh sb="0" eb="2">
      <t>ショクシュ</t>
    </rPh>
    <rPh sb="2" eb="5">
      <t>センタクゴ</t>
    </rPh>
    <rPh sb="5" eb="7">
      <t>ニュウリョク</t>
    </rPh>
    <rPh sb="7" eb="9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</si>
</sst>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rgb="FFFF0000"/>
      <name val="ＭＳ ゴシック"/>
      <family val="3"/>
    </font>
    <font>
      <sz val="14"/>
      <name val="ＭＳ ゴシック"/>
      <family val="3"/>
    </font>
    <font>
      <sz val="10"/>
      <color theme="0"/>
      <name val="ＭＳ ゴシック"/>
      <family val="3"/>
    </font>
    <font>
      <sz val="10"/>
      <name val="ＭＳ 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u/>
      <sz val="11"/>
      <color theme="10"/>
      <name val="ＭＳ Ｐゴシック"/>
      <family val="3"/>
    </font>
    <font>
      <sz val="8"/>
      <name val="ＭＳ Ｐゴシック"/>
      <family val="3"/>
    </font>
    <font>
      <sz val="11"/>
      <color rgb="FFFF0000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2" applyFont="1"/>
    <xf numFmtId="0" fontId="4" fillId="0" borderId="0" xfId="1" applyFont="1">
      <alignment vertical="center"/>
    </xf>
    <xf numFmtId="0" fontId="4" fillId="0" borderId="0" xfId="2" applyFont="1"/>
    <xf numFmtId="0" fontId="5" fillId="0" borderId="0" xfId="2" applyFont="1" applyAlignment="1">
      <alignment horizontal="centerContinuous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>
      <alignment vertical="center"/>
    </xf>
    <xf numFmtId="0" fontId="4" fillId="0" borderId="6" xfId="3" applyFont="1" applyBorder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2" applyFont="1" applyAlignment="1">
      <alignment horizontal="centerContinuous" vertical="center"/>
    </xf>
    <xf numFmtId="0" fontId="6" fillId="0" borderId="0" xfId="3" applyFo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3" fillId="0" borderId="0" xfId="2" applyFont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3" fillId="0" borderId="2" xfId="3" applyFont="1" applyBorder="1" applyAlignment="1" applyProtection="1">
      <alignment horizontal="center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7" fillId="0" borderId="0" xfId="3" applyFont="1">
      <alignment vertical="center"/>
    </xf>
    <xf numFmtId="0" fontId="3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vertical="center"/>
    </xf>
    <xf numFmtId="0" fontId="8" fillId="0" borderId="0" xfId="2" applyFont="1"/>
    <xf numFmtId="0" fontId="9" fillId="0" borderId="5" xfId="3" applyFont="1" applyBorder="1" applyAlignment="1" applyProtection="1">
      <alignment horizontal="center" vertical="center"/>
      <protection locked="0"/>
    </xf>
    <xf numFmtId="0" fontId="4" fillId="4" borderId="1" xfId="3" applyFont="1" applyFill="1" applyBorder="1" applyAlignment="1">
      <alignment horizontal="centerContinuous" vertical="center"/>
    </xf>
    <xf numFmtId="0" fontId="4" fillId="4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14" fontId="10" fillId="0" borderId="0" xfId="3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Protection="1">
      <alignment vertical="center"/>
      <protection locked="0"/>
    </xf>
    <xf numFmtId="0" fontId="11" fillId="0" borderId="0" xfId="1" applyFont="1">
      <alignment vertical="center"/>
    </xf>
    <xf numFmtId="0" fontId="4" fillId="0" borderId="0" xfId="1" applyFont="1" applyProtection="1">
      <alignment vertical="center"/>
      <protection locked="0"/>
    </xf>
    <xf numFmtId="0" fontId="12" fillId="0" borderId="0" xfId="0" applyFont="1" applyAlignment="1">
      <alignment horizontal="centerContinuous" vertical="center"/>
    </xf>
    <xf numFmtId="0" fontId="13" fillId="0" borderId="0" xfId="1" applyFont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8" borderId="1" xfId="0" applyFont="1" applyFill="1" applyBorder="1" applyAlignment="1">
      <alignment horizontal="centerContinuous" vertical="center" wrapText="1"/>
    </xf>
    <xf numFmtId="0" fontId="3" fillId="8" borderId="5" xfId="0" applyFont="1" applyFill="1" applyBorder="1" applyAlignment="1">
      <alignment horizontal="centerContinuous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3" fillId="8" borderId="1" xfId="0" applyFont="1" applyFill="1" applyBorder="1" applyAlignment="1">
      <alignment horizontal="centerContinuous" vertical="center"/>
    </xf>
    <xf numFmtId="0" fontId="3" fillId="8" borderId="18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1" applyFont="1" applyProtection="1">
      <alignment vertical="center"/>
      <protection locked="0"/>
    </xf>
    <xf numFmtId="0" fontId="12" fillId="0" borderId="0" xfId="0" applyFont="1" applyAlignment="1" applyProtection="1">
      <alignment horizontal="centerContinuous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4" fillId="0" borderId="22" xfId="4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14" fillId="0" borderId="1" xfId="4" applyBorder="1" applyAlignment="1" applyProtection="1">
      <alignment vertical="center" wrapText="1"/>
      <protection locked="0"/>
    </xf>
    <xf numFmtId="0" fontId="3" fillId="8" borderId="1" xfId="0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Protection="1">
      <alignment vertical="center"/>
      <protection locked="0"/>
    </xf>
    <xf numFmtId="49" fontId="3" fillId="8" borderId="23" xfId="0" applyNumberFormat="1" applyFont="1" applyFill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 wrapText="1"/>
      <protection locked="0"/>
    </xf>
    <xf numFmtId="0" fontId="6" fillId="0" borderId="24" xfId="0" applyFont="1" applyBorder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centerContinuous" vertical="center" wrapText="1"/>
      <protection locked="0"/>
    </xf>
    <xf numFmtId="0" fontId="10" fillId="0" borderId="0" xfId="1" applyFont="1" applyAlignment="1">
      <alignment horizontal="right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49" fontId="3" fillId="8" borderId="28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49" fontId="3" fillId="8" borderId="29" xfId="0" applyNumberFormat="1" applyFont="1" applyFill="1" applyBorder="1" applyAlignment="1">
      <alignment vertical="center" wrapText="1"/>
    </xf>
    <xf numFmtId="49" fontId="6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8" borderId="29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0" fontId="6" fillId="8" borderId="34" xfId="0" applyFont="1" applyFill="1" applyBorder="1" applyAlignment="1">
      <alignment vertical="center" wrapText="1"/>
    </xf>
    <xf numFmtId="49" fontId="0" fillId="8" borderId="31" xfId="0" applyNumberFormat="1" applyFill="1" applyBorder="1" applyAlignment="1" applyProtection="1">
      <alignment horizontal="centerContinuous" vertical="center" wrapText="1"/>
      <protection locked="0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49" fontId="0" fillId="0" borderId="38" xfId="0" applyNumberFormat="1" applyBorder="1" applyAlignment="1" applyProtection="1">
      <alignment horizontal="centerContinuous"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49" fontId="0" fillId="0" borderId="40" xfId="0" applyNumberFormat="1" applyBorder="1" applyAlignment="1" applyProtection="1">
      <alignment horizontal="centerContinuous" vertical="center" wrapText="1"/>
      <protection locked="0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7" fillId="0" borderId="4" xfId="0" applyFont="1" applyBorder="1" applyAlignment="1">
      <alignment horizontal="center" vertical="center" wrapText="1"/>
    </xf>
    <xf numFmtId="49" fontId="3" fillId="8" borderId="23" xfId="0" applyNumberFormat="1" applyFont="1" applyFill="1" applyBorder="1" applyAlignment="1" applyProtection="1">
      <alignment vertical="center" wrapText="1"/>
      <protection locked="0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0" borderId="2" xfId="3" applyFont="1" applyBorder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center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textRotation="255"/>
    </xf>
    <xf numFmtId="0" fontId="3" fillId="9" borderId="2" xfId="0" applyFont="1" applyFill="1" applyBorder="1" applyAlignment="1">
      <alignment horizontal="center" vertical="center" textRotation="255"/>
    </xf>
    <xf numFmtId="0" fontId="3" fillId="9" borderId="16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3" xfId="0" applyFont="1" applyFill="1" applyBorder="1" applyAlignment="1">
      <alignment horizontal="center" vertical="center" textRotation="255"/>
    </xf>
    <xf numFmtId="0" fontId="3" fillId="5" borderId="4" xfId="0" applyFont="1" applyFill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_受講申込み集計表（第６回）" xfId="2" xr:uid="{00000000-0005-0000-0000-000002000000}"/>
    <cellStyle name="標準_第１回受講施設選定表" xfId="3" xr:uid="{00000000-0005-0000-0000-000003000000}"/>
  </cellStyles>
  <dxfs count="48">
    <dxf>
      <fill>
        <patternFill patternType="none">
          <bgColor auto="1"/>
        </patternFill>
      </fill>
      <border>
        <left/>
      </border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79998168889431442"/>
        </patternFill>
      </fill>
      <border>
        <top style="thin">
          <color auto="1"/>
        </top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right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top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</border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79998168889431442"/>
        </patternFill>
      </fill>
      <border>
        <top style="thin">
          <color auto="1"/>
        </top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right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top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</border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79998168889431442"/>
        </patternFill>
      </fill>
      <border>
        <top style="thin">
          <color auto="1"/>
        </top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right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top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</border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79998168889431442"/>
        </patternFill>
      </fill>
      <border>
        <top style="thin">
          <color auto="1"/>
        </top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right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  <border>
        <top/>
      </border>
    </dxf>
    <dxf>
      <fill>
        <patternFill>
          <bgColor theme="0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showGridLines="0" workbookViewId="0">
      <selection activeCell="C6" sqref="C6"/>
    </sheetView>
  </sheetViews>
  <sheetFormatPr defaultColWidth="9" defaultRowHeight="13.5" x14ac:dyDescent="0.15"/>
  <cols>
    <col min="1" max="2" width="10.125" style="1" customWidth="1"/>
    <col min="3" max="3" width="17.875" style="1" customWidth="1"/>
    <col min="4" max="4" width="8.375" style="1" customWidth="1"/>
    <col min="5" max="5" width="43.875" style="1" customWidth="1"/>
    <col min="6" max="6" width="14.5" style="1" bestFit="1" customWidth="1"/>
    <col min="7" max="16384" width="9" style="1"/>
  </cols>
  <sheetData>
    <row r="1" spans="1:7" s="2" customFormat="1" ht="12" x14ac:dyDescent="0.15">
      <c r="A1" s="2" t="s">
        <v>98</v>
      </c>
    </row>
    <row r="2" spans="1:7" s="2" customFormat="1" ht="33" customHeight="1" x14ac:dyDescent="0.15">
      <c r="A2" s="4" t="s">
        <v>95</v>
      </c>
      <c r="B2" s="4"/>
      <c r="C2" s="4"/>
      <c r="D2" s="4"/>
      <c r="E2" s="14"/>
      <c r="F2" s="4"/>
      <c r="G2" s="4"/>
    </row>
    <row r="3" spans="1:7" s="2" customFormat="1" ht="14.1" customHeight="1" x14ac:dyDescent="0.15"/>
    <row r="4" spans="1:7" s="2" customFormat="1" ht="20.100000000000001" customHeight="1" x14ac:dyDescent="0.15">
      <c r="B4" s="8" t="s">
        <v>96</v>
      </c>
      <c r="C4" s="11" t="e">
        <f>#REF!</f>
        <v>#REF!</v>
      </c>
      <c r="D4" s="12"/>
      <c r="E4" s="15" t="s">
        <v>97</v>
      </c>
    </row>
    <row r="5" spans="1:7" s="2" customFormat="1" ht="20.100000000000001" customHeight="1" x14ac:dyDescent="0.15">
      <c r="B5" s="8" t="s">
        <v>74</v>
      </c>
      <c r="C5" s="11">
        <f>【隊員養成】受講希望者集計表!C4</f>
        <v>0</v>
      </c>
      <c r="D5" s="12" t="s">
        <v>2</v>
      </c>
      <c r="E5" s="15" t="s">
        <v>97</v>
      </c>
    </row>
    <row r="6" spans="1:7" s="2" customFormat="1" ht="14.1" customHeight="1" x14ac:dyDescent="0.15"/>
    <row r="7" spans="1:7" s="2" customFormat="1" ht="26.1" customHeight="1" x14ac:dyDescent="0.15">
      <c r="A7" s="5" t="s">
        <v>71</v>
      </c>
      <c r="B7" s="9" t="s">
        <v>28</v>
      </c>
      <c r="C7" s="5" t="s">
        <v>13</v>
      </c>
      <c r="D7" s="5" t="s">
        <v>3</v>
      </c>
      <c r="E7" s="5" t="s">
        <v>72</v>
      </c>
      <c r="F7" s="5" t="s">
        <v>94</v>
      </c>
    </row>
    <row r="8" spans="1:7" s="2" customFormat="1" ht="18" customHeight="1" x14ac:dyDescent="0.15">
      <c r="A8" s="127"/>
      <c r="B8" s="10">
        <f>【隊員養成】受講希望者集計表!$B8</f>
        <v>0</v>
      </c>
      <c r="C8" s="7">
        <f>受講希望者１!D16</f>
        <v>0</v>
      </c>
      <c r="D8" s="7" t="str">
        <f ca="1">IF(受講希望者１!D$17="","",DATEDIF(受講希望者１!D$17,TODAY(),"y"))</f>
        <v/>
      </c>
      <c r="E8" s="16">
        <f>受講希望者１!D6</f>
        <v>0</v>
      </c>
      <c r="F8" s="10">
        <f>受講希望者１!D$24</f>
        <v>0</v>
      </c>
    </row>
    <row r="9" spans="1:7" s="2" customFormat="1" ht="18" customHeight="1" x14ac:dyDescent="0.15">
      <c r="A9" s="128"/>
      <c r="B9" s="10">
        <f>【隊員養成】受講希望者集計表!$B9</f>
        <v>0</v>
      </c>
      <c r="C9" s="7" t="e">
        <f>#REF!</f>
        <v>#REF!</v>
      </c>
      <c r="D9" s="7" t="e">
        <f ca="1">IF(#REF!="","",DATEDIF(#REF!,TODAY(),"y"))</f>
        <v>#REF!</v>
      </c>
      <c r="E9" s="16" t="e">
        <f>#REF!</f>
        <v>#REF!</v>
      </c>
      <c r="F9" s="10" t="e">
        <f>#REF!</f>
        <v>#REF!</v>
      </c>
    </row>
    <row r="10" spans="1:7" s="2" customFormat="1" ht="18" customHeight="1" x14ac:dyDescent="0.15">
      <c r="A10" s="128"/>
      <c r="B10" s="10">
        <f>【隊員養成】受講希望者集計表!$B10</f>
        <v>0</v>
      </c>
      <c r="C10" s="7" t="e">
        <f>#REF!</f>
        <v>#REF!</v>
      </c>
      <c r="D10" s="7" t="e">
        <f ca="1">IF(#REF!="","",DATEDIF(#REF!,TODAY(),"y"))</f>
        <v>#REF!</v>
      </c>
      <c r="E10" s="16" t="e">
        <f>#REF!</f>
        <v>#REF!</v>
      </c>
      <c r="F10" s="10" t="e">
        <f>#REF!</f>
        <v>#REF!</v>
      </c>
    </row>
    <row r="11" spans="1:7" s="2" customFormat="1" ht="18" customHeight="1" x14ac:dyDescent="0.15">
      <c r="A11" s="128"/>
      <c r="B11" s="10">
        <f>【隊員養成】受講希望者集計表!$B11</f>
        <v>0</v>
      </c>
      <c r="C11" s="7" t="e">
        <f>#REF!</f>
        <v>#REF!</v>
      </c>
      <c r="D11" s="7" t="e">
        <f ca="1">IF(#REF!="","",DATEDIF(#REF!,TODAY(),"y"))</f>
        <v>#REF!</v>
      </c>
      <c r="E11" s="16" t="e">
        <f>#REF!</f>
        <v>#REF!</v>
      </c>
      <c r="F11" s="10" t="e">
        <f>#REF!</f>
        <v>#REF!</v>
      </c>
    </row>
    <row r="12" spans="1:7" s="2" customFormat="1" ht="18" customHeight="1" x14ac:dyDescent="0.15">
      <c r="A12" s="128"/>
      <c r="B12" s="10" t="e">
        <f>#REF!</f>
        <v>#REF!</v>
      </c>
      <c r="C12" s="7" t="e">
        <f>#REF!</f>
        <v>#REF!</v>
      </c>
      <c r="D12" s="7" t="e">
        <f ca="1">IF(#REF!="","",DATEDIF(#REF!,TODAY(),"y"))</f>
        <v>#REF!</v>
      </c>
      <c r="E12" s="16" t="e">
        <f>#REF!</f>
        <v>#REF!</v>
      </c>
      <c r="F12" s="10" t="e">
        <f>#REF!</f>
        <v>#REF!</v>
      </c>
    </row>
    <row r="13" spans="1:7" s="2" customFormat="1" ht="18" customHeight="1" x14ac:dyDescent="0.15">
      <c r="A13" s="128"/>
      <c r="B13" s="10"/>
      <c r="C13" s="7"/>
      <c r="D13" s="7"/>
      <c r="E13" s="16"/>
      <c r="F13" s="10"/>
    </row>
    <row r="14" spans="1:7" s="2" customFormat="1" ht="18" customHeight="1" x14ac:dyDescent="0.15">
      <c r="A14" s="129"/>
      <c r="B14" s="7"/>
      <c r="C14" s="7"/>
      <c r="D14" s="7"/>
      <c r="E14" s="16"/>
      <c r="F14" s="10"/>
    </row>
    <row r="15" spans="1:7" s="2" customFormat="1" ht="18" customHeight="1" x14ac:dyDescent="0.15">
      <c r="D15" s="13"/>
      <c r="E15" s="17"/>
      <c r="F15" s="13"/>
    </row>
    <row r="16" spans="1:7" s="3" customFormat="1" ht="12" x14ac:dyDescent="0.15"/>
  </sheetData>
  <mergeCells count="1">
    <mergeCell ref="A8:A1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6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G15"/>
  <sheetViews>
    <sheetView showGridLines="0" view="pageBreakPreview" zoomScaleSheetLayoutView="100" workbookViewId="0">
      <selection activeCell="B4" sqref="B4:E4"/>
    </sheetView>
  </sheetViews>
  <sheetFormatPr defaultColWidth="9" defaultRowHeight="13.5" x14ac:dyDescent="0.15"/>
  <cols>
    <col min="1" max="1" width="11.125" style="1" customWidth="1"/>
    <col min="2" max="2" width="7.875" style="1" bestFit="1" customWidth="1"/>
    <col min="3" max="3" width="19.125" style="1" customWidth="1"/>
    <col min="4" max="4" width="6.25" style="1" customWidth="1"/>
    <col min="5" max="5" width="36.875" style="1" customWidth="1"/>
    <col min="6" max="6" width="12.5" style="1" customWidth="1"/>
    <col min="7" max="7" width="15.125" style="18" customWidth="1"/>
    <col min="8" max="16384" width="9" style="1"/>
  </cols>
  <sheetData>
    <row r="1" spans="1:7" s="2" customFormat="1" ht="12" x14ac:dyDescent="0.15">
      <c r="A1" s="2" t="s">
        <v>113</v>
      </c>
      <c r="G1" s="13"/>
    </row>
    <row r="2" spans="1:7" s="2" customFormat="1" ht="33" customHeight="1" x14ac:dyDescent="0.15">
      <c r="A2" s="4" t="s">
        <v>95</v>
      </c>
      <c r="B2" s="4"/>
      <c r="C2" s="4"/>
      <c r="D2" s="14"/>
      <c r="E2" s="4"/>
      <c r="F2" s="4"/>
      <c r="G2" s="36"/>
    </row>
    <row r="3" spans="1:7" s="2" customFormat="1" ht="14.1" customHeight="1" x14ac:dyDescent="0.15">
      <c r="G3" s="13"/>
    </row>
    <row r="4" spans="1:7" s="2" customFormat="1" ht="30" customHeight="1" x14ac:dyDescent="0.15">
      <c r="B4" s="24" t="s">
        <v>119</v>
      </c>
      <c r="C4" s="30"/>
      <c r="D4" s="12" t="s">
        <v>2</v>
      </c>
      <c r="E4" s="15" t="s">
        <v>97</v>
      </c>
      <c r="F4" s="2" t="s">
        <v>112</v>
      </c>
      <c r="G4" s="13"/>
    </row>
    <row r="5" spans="1:7" s="2" customFormat="1" ht="14.1" customHeight="1" x14ac:dyDescent="0.15">
      <c r="G5" s="37">
        <f ca="1">TODAY()</f>
        <v>45225</v>
      </c>
    </row>
    <row r="6" spans="1:7" s="2" customFormat="1" ht="12" x14ac:dyDescent="0.15">
      <c r="A6" s="19"/>
      <c r="B6" s="25"/>
      <c r="C6" s="31" t="s">
        <v>131</v>
      </c>
      <c r="D6" s="31"/>
      <c r="E6" s="31"/>
      <c r="F6" s="31"/>
      <c r="G6" s="31"/>
    </row>
    <row r="7" spans="1:7" s="2" customFormat="1" ht="36.6" customHeight="1" x14ac:dyDescent="0.15">
      <c r="A7" s="20" t="s">
        <v>71</v>
      </c>
      <c r="B7" s="26" t="s">
        <v>111</v>
      </c>
      <c r="C7" s="32" t="s">
        <v>13</v>
      </c>
      <c r="D7" s="34" t="s">
        <v>3</v>
      </c>
      <c r="E7" s="34" t="s">
        <v>72</v>
      </c>
      <c r="F7" s="34" t="s">
        <v>94</v>
      </c>
      <c r="G7" s="32" t="s">
        <v>100</v>
      </c>
    </row>
    <row r="8" spans="1:7" s="2" customFormat="1" ht="24.95" customHeight="1" x14ac:dyDescent="0.15">
      <c r="A8" s="130" t="s">
        <v>92</v>
      </c>
      <c r="B8" s="27"/>
      <c r="C8" s="33" t="str">
        <f>IF(受講希望者１!$D$16="","",受講希望者１!$D$16)</f>
        <v/>
      </c>
      <c r="D8" s="10" t="str">
        <f>IF(受講希望者１!$D$17="","",DATEDIF(受講希望者１!$D$17,$G$5,"y"))</f>
        <v/>
      </c>
      <c r="E8" s="35" t="str">
        <f>IF(受講希望者１!$D$6="","",受講希望者１!$D$6)</f>
        <v/>
      </c>
      <c r="F8" s="10" t="str">
        <f>IF(受講希望者１!$D$24="","",受講希望者１!$D$24)</f>
        <v/>
      </c>
      <c r="G8" s="10" t="str">
        <f>IF(OR(受講希望者１!$D$38="　",受講希望者１!$D$38=""),"",IF(OR(受講希望者１!$D$38="欠員補充",受講希望者１!$D$38="予備人数の確保"),受講希望者１!$D$38,IF(受講希望者１!$D$38="","その他　↓詳細記入","その他")))</f>
        <v/>
      </c>
    </row>
    <row r="9" spans="1:7" s="2" customFormat="1" ht="24.95" customHeight="1" x14ac:dyDescent="0.15">
      <c r="A9" s="131"/>
      <c r="B9" s="27"/>
      <c r="C9" s="33" t="str">
        <f>IF(受講希望者２!$D$16="","",受講希望者２!$D$16)</f>
        <v/>
      </c>
      <c r="D9" s="10" t="str">
        <f>IF(受講希望者２!$D$17="","",DATEDIF(受講希望者２!$D$17,$G$5,"y"))</f>
        <v/>
      </c>
      <c r="E9" s="35" t="str">
        <f>IF(受講希望者２!$D$6="","",受講希望者２!$D$6)</f>
        <v/>
      </c>
      <c r="F9" s="10" t="str">
        <f>IF(受講希望者２!$D$24="","",受講希望者２!$D$24)</f>
        <v/>
      </c>
      <c r="G9" s="10" t="str">
        <f>IF(OR(受講希望者２!$D$38="　",受講希望者２!$D$38=""),"",IF(OR(受講希望者２!$D$38="欠員補充",受講希望者２!$D$38="予備人数の確保"),受講希望者２!$D$38,IF(受講希望者２!$D$38="","その他　↓詳細記入","その他")))</f>
        <v/>
      </c>
    </row>
    <row r="10" spans="1:7" s="2" customFormat="1" ht="24.95" customHeight="1" x14ac:dyDescent="0.15">
      <c r="A10" s="131"/>
      <c r="B10" s="27"/>
      <c r="C10" s="33" t="str">
        <f>IF(受講希望者３!$D$16="","",受講希望者３!$D$16)</f>
        <v/>
      </c>
      <c r="D10" s="10" t="str">
        <f>IF(受講希望者３!$D$17="","",DATEDIF(受講希望者３!$D$17,$G$5,"y"))</f>
        <v/>
      </c>
      <c r="E10" s="35" t="str">
        <f>IF(受講希望者３!$D$6="","",受講希望者３!$D$6)</f>
        <v/>
      </c>
      <c r="F10" s="10" t="str">
        <f>IF(受講希望者３!$D$24="","",受講希望者３!$D$24)</f>
        <v/>
      </c>
      <c r="G10" s="10" t="str">
        <f>IF(OR(受講希望者３!$D$38="　",受講希望者３!$D$38=""),"",IF(OR(受講希望者３!$D$38="欠員補充",受講希望者３!$D$38="予備人数の確保"),受講希望者３!$D$38,IF(受講希望者３!$D$38="","その他　↓詳細記入","その他")))</f>
        <v/>
      </c>
    </row>
    <row r="11" spans="1:7" s="2" customFormat="1" ht="24.95" customHeight="1" x14ac:dyDescent="0.15">
      <c r="A11" s="132"/>
      <c r="B11" s="27"/>
      <c r="C11" s="33" t="str">
        <f>IF(受講希望者４!$D$16="","",受講希望者４!$D$16)</f>
        <v/>
      </c>
      <c r="D11" s="10" t="str">
        <f>IF(受講希望者４!$D$17="","",DATEDIF(受講希望者４!$D$17,$G$5,"y"))</f>
        <v/>
      </c>
      <c r="E11" s="35" t="str">
        <f>IF(受講希望者４!$D$6="","",受講希望者４!$D$6)</f>
        <v/>
      </c>
      <c r="F11" s="10" t="str">
        <f>IF(受講希望者４!$D$24="","",受講希望者４!$D$24)</f>
        <v/>
      </c>
      <c r="G11" s="10" t="str">
        <f>IF(OR(受講希望者４!$D$38="　",受講希望者１!$D$38=""),"",IF(OR(受講希望者４!$D$38="欠員補充",受講希望者４!$D$38="予備人数の確保"),受講希望者４!$D$38,IF(受講希望者４!$D$38="","その他　↓詳細記入","その他")))</f>
        <v/>
      </c>
    </row>
    <row r="12" spans="1:7" s="2" customFormat="1" ht="20.100000000000001" customHeight="1" x14ac:dyDescent="0.15">
      <c r="A12" s="23" t="s">
        <v>122</v>
      </c>
      <c r="D12" s="13"/>
      <c r="E12" s="17"/>
      <c r="F12" s="13"/>
      <c r="G12" s="13"/>
    </row>
    <row r="13" spans="1:7" s="3" customFormat="1" ht="20.100000000000001" customHeight="1" x14ac:dyDescent="0.15">
      <c r="B13" s="28"/>
      <c r="G13" s="38"/>
    </row>
    <row r="15" spans="1:7" x14ac:dyDescent="0.15">
      <c r="B15" s="29" t="s">
        <v>135</v>
      </c>
    </row>
  </sheetData>
  <mergeCells count="1">
    <mergeCell ref="A8:A11"/>
  </mergeCells>
  <phoneticPr fontId="2"/>
  <dataValidations count="3">
    <dataValidation type="list" allowBlank="1" showInputMessage="1" showErrorMessage="1" sqref="B8:B11" xr:uid="{00000000-0002-0000-0100-000000000000}">
      <formula1>"　,○"</formula1>
    </dataValidation>
    <dataValidation type="list" allowBlank="1" showInputMessage="1" showErrorMessage="1" sqref="C4" xr:uid="{00000000-0002-0000-0100-000001000000}">
      <formula1>"　,西１,西２,西３,西４,西５,西６,西７,西８,西９,大阪１,大阪２,大阪３,大阪４,大阪５,大阪６,大阪７,東１,東２,東３,東４,東５,東６,東７,東８,東９,東１０"</formula1>
    </dataValidation>
    <dataValidation type="list" allowBlank="1" showInputMessage="1" showErrorMessage="1" sqref="A8:A11" xr:uid="{00000000-0002-0000-0100-000002000000}">
      <formula1>"　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その他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7"/>
  <sheetViews>
    <sheetView showGridLines="0" tabSelected="1" view="pageBreakPreview" zoomScaleSheetLayoutView="100" workbookViewId="0">
      <pane ySplit="3" topLeftCell="A10" activePane="bottomLeft" state="frozen"/>
      <selection pane="bottomLeft" activeCell="H35" sqref="H35"/>
    </sheetView>
  </sheetViews>
  <sheetFormatPr defaultColWidth="8.75" defaultRowHeight="13.5" x14ac:dyDescent="0.15"/>
  <cols>
    <col min="1" max="1" width="14.25" style="39" customWidth="1"/>
    <col min="2" max="2" width="3" style="40" bestFit="1" customWidth="1"/>
    <col min="3" max="3" width="26.125" style="39" customWidth="1"/>
    <col min="4" max="4" width="47.5" style="41" customWidth="1"/>
    <col min="5" max="5" width="29.625" style="39" customWidth="1"/>
    <col min="6" max="6" width="8.75" style="39"/>
    <col min="7" max="8" width="9" customWidth="1"/>
    <col min="9" max="11" width="8.75" style="39"/>
    <col min="12" max="26" width="9" customWidth="1"/>
    <col min="29" max="16384" width="8.75" style="39"/>
  </cols>
  <sheetData>
    <row r="1" spans="1:45" s="42" customFormat="1" ht="12" x14ac:dyDescent="0.15">
      <c r="A1" s="43" t="s">
        <v>48</v>
      </c>
      <c r="D1" s="72"/>
      <c r="E1" s="99"/>
    </row>
    <row r="2" spans="1:45" s="42" customFormat="1" ht="21" x14ac:dyDescent="0.15">
      <c r="A2" s="44" t="s">
        <v>136</v>
      </c>
      <c r="B2" s="44"/>
      <c r="C2" s="44"/>
      <c r="D2" s="73"/>
      <c r="E2" s="44"/>
      <c r="F2" s="123"/>
      <c r="AA2" s="39" t="s">
        <v>42</v>
      </c>
      <c r="AB2" s="39" t="s">
        <v>24</v>
      </c>
      <c r="AC2" s="39" t="s">
        <v>46</v>
      </c>
      <c r="AD2" s="39" t="s">
        <v>47</v>
      </c>
      <c r="AE2" s="39" t="s">
        <v>49</v>
      </c>
      <c r="AF2" s="39" t="s">
        <v>50</v>
      </c>
      <c r="AG2" s="39" t="s">
        <v>54</v>
      </c>
      <c r="AH2" s="39" t="s">
        <v>51</v>
      </c>
      <c r="AI2" s="39" t="s">
        <v>1</v>
      </c>
      <c r="AJ2" s="39" t="s">
        <v>43</v>
      </c>
      <c r="AK2" s="39" t="s">
        <v>26</v>
      </c>
      <c r="AL2" s="39" t="s">
        <v>55</v>
      </c>
      <c r="AM2" s="39" t="s">
        <v>8</v>
      </c>
      <c r="AN2" s="39" t="s">
        <v>34</v>
      </c>
      <c r="AO2" s="39" t="s">
        <v>17</v>
      </c>
      <c r="AP2" s="39" t="s">
        <v>56</v>
      </c>
      <c r="AQ2" s="39" t="s">
        <v>57</v>
      </c>
      <c r="AR2" s="39" t="s">
        <v>85</v>
      </c>
    </row>
    <row r="3" spans="1:45" s="42" customFormat="1" ht="15.6" customHeight="1" x14ac:dyDescent="0.15">
      <c r="A3" s="45"/>
      <c r="B3" s="45"/>
      <c r="C3" s="45"/>
      <c r="D3" s="74"/>
      <c r="E3" s="45"/>
      <c r="F3" s="45"/>
      <c r="AA3" s="39" t="s">
        <v>21</v>
      </c>
      <c r="AB3" s="39" t="s">
        <v>44</v>
      </c>
      <c r="AC3" s="39" t="s">
        <v>58</v>
      </c>
      <c r="AD3" s="39" t="s">
        <v>60</v>
      </c>
      <c r="AE3" s="39" t="s">
        <v>18</v>
      </c>
      <c r="AF3" s="39" t="s">
        <v>85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5" s="42" customFormat="1" ht="20.100000000000001" customHeight="1" x14ac:dyDescent="0.15">
      <c r="A4" s="46" t="s">
        <v>71</v>
      </c>
      <c r="B4" s="48"/>
      <c r="C4" s="56" t="str">
        <f>IF(【隊員養成】受講希望者集計表!A8="","",【隊員養成】受講希望者集計表!A8)</f>
        <v>秋田県</v>
      </c>
      <c r="D4" s="75" t="s">
        <v>99</v>
      </c>
      <c r="E4" s="100"/>
      <c r="F4" s="45"/>
      <c r="G4" s="42" t="s">
        <v>93</v>
      </c>
      <c r="AA4" s="39" t="s">
        <v>45</v>
      </c>
      <c r="AB4" s="39" t="s">
        <v>53</v>
      </c>
      <c r="AC4" s="39" t="s">
        <v>62</v>
      </c>
      <c r="AD4" s="39" t="s">
        <v>33</v>
      </c>
      <c r="AE4" s="39" t="s">
        <v>5</v>
      </c>
      <c r="AF4" s="39" t="s">
        <v>63</v>
      </c>
      <c r="AG4" s="39" t="s">
        <v>105</v>
      </c>
      <c r="AH4" s="39" t="s">
        <v>16</v>
      </c>
      <c r="AI4" s="39" t="s">
        <v>64</v>
      </c>
      <c r="AJ4" s="39" t="s">
        <v>0</v>
      </c>
      <c r="AK4" s="39" t="s">
        <v>36</v>
      </c>
      <c r="AL4" s="39" t="s">
        <v>30</v>
      </c>
      <c r="AM4" s="39" t="s">
        <v>4</v>
      </c>
      <c r="AN4" s="39" t="s">
        <v>65</v>
      </c>
      <c r="AO4" s="39" t="s">
        <v>66</v>
      </c>
      <c r="AP4" s="39" t="s">
        <v>67</v>
      </c>
      <c r="AQ4" s="39" t="s">
        <v>15</v>
      </c>
      <c r="AR4" s="39" t="s">
        <v>61</v>
      </c>
      <c r="AS4" s="42" t="s">
        <v>85</v>
      </c>
    </row>
    <row r="5" spans="1:45" s="42" customFormat="1" ht="20.100000000000001" customHeight="1" x14ac:dyDescent="0.15">
      <c r="A5" s="47" t="s">
        <v>28</v>
      </c>
      <c r="B5" s="49"/>
      <c r="C5" s="57" t="str">
        <f>IF(【隊員養成】受講希望者集計表!B8="","",【隊員養成】受講希望者集計表!B8)</f>
        <v/>
      </c>
      <c r="D5" s="76" t="s">
        <v>99</v>
      </c>
      <c r="E5" s="101"/>
      <c r="F5" s="45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5" ht="30" customHeight="1" x14ac:dyDescent="0.15">
      <c r="A6" s="152" t="s">
        <v>78</v>
      </c>
      <c r="B6" s="133" t="s">
        <v>72</v>
      </c>
      <c r="C6" s="134"/>
      <c r="D6" s="77"/>
      <c r="E6" s="102"/>
      <c r="G6" s="39"/>
      <c r="H6" s="39"/>
    </row>
    <row r="7" spans="1:45" ht="20.100000000000001" customHeight="1" x14ac:dyDescent="0.15">
      <c r="A7" s="152"/>
      <c r="B7" s="135" t="s">
        <v>40</v>
      </c>
      <c r="C7" s="136"/>
      <c r="D7" s="78"/>
      <c r="E7" s="103" t="s">
        <v>125</v>
      </c>
      <c r="G7" s="39"/>
      <c r="H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45" ht="30" customHeight="1" x14ac:dyDescent="0.15">
      <c r="A8" s="152"/>
      <c r="B8" s="135" t="s">
        <v>9</v>
      </c>
      <c r="C8" s="136"/>
      <c r="D8" s="78"/>
      <c r="E8" s="104"/>
      <c r="G8" s="39"/>
      <c r="H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45" ht="20.100000000000001" customHeight="1" x14ac:dyDescent="0.15">
      <c r="A9" s="152"/>
      <c r="B9" s="135" t="s">
        <v>115</v>
      </c>
      <c r="C9" s="136"/>
      <c r="D9" s="78"/>
      <c r="E9" s="105" t="s">
        <v>118</v>
      </c>
      <c r="G9" s="39"/>
      <c r="H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45" ht="20.100000000000001" customHeight="1" x14ac:dyDescent="0.15">
      <c r="A10" s="152"/>
      <c r="B10" s="135" t="s">
        <v>116</v>
      </c>
      <c r="C10" s="136"/>
      <c r="D10" s="78"/>
      <c r="E10" s="105" t="s">
        <v>118</v>
      </c>
      <c r="G10" s="39"/>
      <c r="H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45" ht="30" customHeight="1" x14ac:dyDescent="0.15">
      <c r="A11" s="152"/>
      <c r="B11" s="137" t="s">
        <v>35</v>
      </c>
      <c r="C11" s="58" t="s">
        <v>32</v>
      </c>
      <c r="D11" s="78"/>
      <c r="E11" s="104"/>
      <c r="G11" s="39" t="s">
        <v>23</v>
      </c>
      <c r="H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45" ht="20.100000000000001" customHeight="1" x14ac:dyDescent="0.15">
      <c r="A12" s="152"/>
      <c r="B12" s="138"/>
      <c r="C12" s="59" t="s">
        <v>38</v>
      </c>
      <c r="D12" s="78"/>
      <c r="E12" s="104"/>
      <c r="G12" s="39"/>
      <c r="H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45" ht="20.100000000000001" customHeight="1" x14ac:dyDescent="0.15">
      <c r="A13" s="152"/>
      <c r="B13" s="138"/>
      <c r="C13" s="59" t="s">
        <v>117</v>
      </c>
      <c r="D13" s="79"/>
      <c r="E13" s="103" t="s">
        <v>89</v>
      </c>
      <c r="G13" s="39"/>
      <c r="H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45" ht="30" customHeight="1" x14ac:dyDescent="0.15">
      <c r="A14" s="152"/>
      <c r="B14" s="139"/>
      <c r="C14" s="60" t="s">
        <v>11</v>
      </c>
      <c r="D14" s="80"/>
      <c r="E14" s="106" t="s">
        <v>128</v>
      </c>
      <c r="G14" s="39"/>
      <c r="H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45" ht="20.100000000000001" customHeight="1" x14ac:dyDescent="0.15">
      <c r="A15" s="153" t="s">
        <v>80</v>
      </c>
      <c r="B15" s="51" t="s">
        <v>19</v>
      </c>
      <c r="C15" s="51"/>
      <c r="D15" s="81"/>
      <c r="E15" s="107" t="s">
        <v>107</v>
      </c>
      <c r="G15" s="39"/>
      <c r="H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45" ht="20.100000000000001" customHeight="1" x14ac:dyDescent="0.15">
      <c r="A16" s="154"/>
      <c r="B16" s="52" t="s">
        <v>86</v>
      </c>
      <c r="C16" s="52"/>
      <c r="D16" s="82"/>
      <c r="E16" s="108" t="s">
        <v>123</v>
      </c>
      <c r="G16" s="39"/>
      <c r="H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20.100000000000001" customHeight="1" x14ac:dyDescent="0.15">
      <c r="A17" s="154"/>
      <c r="B17" s="52" t="s">
        <v>41</v>
      </c>
      <c r="C17" s="52"/>
      <c r="D17" s="83"/>
      <c r="E17" s="103" t="s">
        <v>88</v>
      </c>
      <c r="G17" s="39"/>
      <c r="H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20.100000000000001" customHeight="1" x14ac:dyDescent="0.15">
      <c r="A18" s="154"/>
      <c r="B18" s="52" t="s">
        <v>22</v>
      </c>
      <c r="C18" s="52"/>
      <c r="D18" s="84"/>
      <c r="E18" s="103" t="s">
        <v>118</v>
      </c>
      <c r="G18" s="39"/>
      <c r="H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20.100000000000001" customHeight="1" x14ac:dyDescent="0.15">
      <c r="A19" s="154"/>
      <c r="B19" s="140" t="s">
        <v>29</v>
      </c>
      <c r="C19" s="59" t="s">
        <v>69</v>
      </c>
      <c r="D19" s="84"/>
      <c r="E19" s="103" t="s">
        <v>118</v>
      </c>
      <c r="G19" s="39"/>
      <c r="H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20.100000000000001" customHeight="1" x14ac:dyDescent="0.15">
      <c r="A20" s="154"/>
      <c r="B20" s="140"/>
      <c r="C20" s="59" t="s">
        <v>70</v>
      </c>
      <c r="D20" s="84"/>
      <c r="E20" s="103" t="s">
        <v>118</v>
      </c>
      <c r="G20" s="39"/>
      <c r="H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20.100000000000001" customHeight="1" x14ac:dyDescent="0.15">
      <c r="A21" s="154"/>
      <c r="B21" s="53"/>
      <c r="C21" s="61" t="s">
        <v>126</v>
      </c>
      <c r="D21" s="79"/>
      <c r="E21" s="103" t="s">
        <v>127</v>
      </c>
      <c r="G21" s="39"/>
      <c r="H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30" customHeight="1" x14ac:dyDescent="0.15">
      <c r="A22" s="154"/>
      <c r="B22" s="141" t="s">
        <v>75</v>
      </c>
      <c r="C22" s="59" t="s">
        <v>76</v>
      </c>
      <c r="D22" s="85"/>
      <c r="E22" s="142" t="s">
        <v>124</v>
      </c>
      <c r="G22" s="39"/>
      <c r="H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30" customHeight="1" x14ac:dyDescent="0.15">
      <c r="A23" s="154"/>
      <c r="B23" s="141"/>
      <c r="C23" s="59" t="s">
        <v>77</v>
      </c>
      <c r="D23" s="85"/>
      <c r="E23" s="143"/>
      <c r="G23" s="39"/>
      <c r="H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20.100000000000001" customHeight="1" x14ac:dyDescent="0.15">
      <c r="A24" s="154"/>
      <c r="B24" s="52" t="s">
        <v>20</v>
      </c>
      <c r="C24" s="62"/>
      <c r="D24" s="84"/>
      <c r="E24" s="103" t="s">
        <v>129</v>
      </c>
      <c r="G24" s="39"/>
      <c r="H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26.1" customHeight="1" x14ac:dyDescent="0.15">
      <c r="A25" s="154"/>
      <c r="B25" s="54" t="s">
        <v>87</v>
      </c>
      <c r="C25" s="63"/>
      <c r="D25" s="86"/>
      <c r="E25" s="110" t="s">
        <v>130</v>
      </c>
      <c r="G25" s="39" t="s">
        <v>138</v>
      </c>
      <c r="H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31.15" customHeight="1" x14ac:dyDescent="0.15">
      <c r="A26" s="154"/>
      <c r="B26" s="55"/>
      <c r="C26" s="64" t="s">
        <v>132</v>
      </c>
      <c r="D26" s="87" t="s">
        <v>114</v>
      </c>
      <c r="E26" s="110" t="s">
        <v>133</v>
      </c>
      <c r="G26" s="39" t="s">
        <v>138</v>
      </c>
      <c r="H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26.1" customHeight="1" x14ac:dyDescent="0.15">
      <c r="A27" s="154"/>
      <c r="B27" s="140" t="s">
        <v>6</v>
      </c>
      <c r="C27" s="65" t="s">
        <v>59</v>
      </c>
      <c r="D27" s="84"/>
      <c r="E27" s="103" t="s">
        <v>118</v>
      </c>
      <c r="G27" s="39"/>
      <c r="H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20.100000000000001" customHeight="1" x14ac:dyDescent="0.15">
      <c r="A28" s="154"/>
      <c r="B28" s="140"/>
      <c r="C28" s="10" t="s">
        <v>7</v>
      </c>
      <c r="D28" s="79"/>
      <c r="E28" s="111" t="s">
        <v>90</v>
      </c>
      <c r="G28" s="39"/>
      <c r="H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20.100000000000001" customHeight="1" x14ac:dyDescent="0.15">
      <c r="A29" s="154"/>
      <c r="B29" s="140"/>
      <c r="C29" s="10" t="s">
        <v>10</v>
      </c>
      <c r="D29" s="83"/>
      <c r="E29" s="103" t="s">
        <v>91</v>
      </c>
      <c r="G29" s="39"/>
      <c r="H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20.100000000000001" customHeight="1" x14ac:dyDescent="0.15">
      <c r="A30" s="154"/>
      <c r="B30" s="137" t="s">
        <v>12</v>
      </c>
      <c r="C30" s="6" t="s">
        <v>81</v>
      </c>
      <c r="D30" s="21"/>
      <c r="E30" s="109"/>
      <c r="G30" s="39"/>
      <c r="H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20.100000000000001" customHeight="1" x14ac:dyDescent="0.15">
      <c r="A31" s="154"/>
      <c r="B31" s="138"/>
      <c r="C31" s="6" t="s">
        <v>82</v>
      </c>
      <c r="D31" s="21"/>
      <c r="E31" s="112"/>
      <c r="G31" s="39"/>
      <c r="H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20.100000000000001" customHeight="1" x14ac:dyDescent="0.15">
      <c r="A32" s="154"/>
      <c r="B32" s="138"/>
      <c r="C32" s="6" t="s">
        <v>83</v>
      </c>
      <c r="D32" s="21"/>
      <c r="E32" s="112"/>
      <c r="G32" s="39"/>
      <c r="H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20.100000000000001" customHeight="1" x14ac:dyDescent="0.15">
      <c r="A33" s="154"/>
      <c r="B33" s="138"/>
      <c r="C33" s="6" t="s">
        <v>84</v>
      </c>
      <c r="D33" s="21"/>
      <c r="E33" s="112" t="s">
        <v>106</v>
      </c>
      <c r="G33" s="39"/>
      <c r="H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20.100000000000001" customHeight="1" x14ac:dyDescent="0.15">
      <c r="A34" s="154"/>
      <c r="B34" s="138"/>
      <c r="C34" s="144" t="s">
        <v>31</v>
      </c>
      <c r="D34" s="21"/>
      <c r="E34" s="112" t="str">
        <f>IF($D$34="○","研修名↓","")</f>
        <v/>
      </c>
      <c r="G34" s="39"/>
      <c r="H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50.1" customHeight="1" x14ac:dyDescent="0.15">
      <c r="A35" s="154"/>
      <c r="B35" s="138"/>
      <c r="C35" s="145"/>
      <c r="D35" s="88"/>
      <c r="E35" s="113"/>
      <c r="G35" s="39"/>
      <c r="H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20.100000000000001" customHeight="1" x14ac:dyDescent="0.15">
      <c r="A36" s="154"/>
      <c r="B36" s="138"/>
      <c r="C36" s="10" t="s">
        <v>85</v>
      </c>
      <c r="D36" s="89"/>
      <c r="E36" s="103" t="s">
        <v>52</v>
      </c>
      <c r="G36" s="39"/>
      <c r="H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36.6" customHeight="1" x14ac:dyDescent="0.15">
      <c r="A37" s="155"/>
      <c r="B37" s="50"/>
      <c r="C37" s="66" t="s">
        <v>101</v>
      </c>
      <c r="D37" s="90"/>
      <c r="E37" s="108" t="s">
        <v>91</v>
      </c>
      <c r="G37" s="39"/>
      <c r="H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20.100000000000001" customHeight="1" x14ac:dyDescent="0.15">
      <c r="A38" s="156" t="s">
        <v>79</v>
      </c>
      <c r="B38" s="159" t="s">
        <v>27</v>
      </c>
      <c r="C38" s="146" t="s">
        <v>68</v>
      </c>
      <c r="D38" s="91" t="s">
        <v>114</v>
      </c>
      <c r="E38" s="114" t="s">
        <v>118</v>
      </c>
      <c r="G38" s="124" t="s">
        <v>137</v>
      </c>
      <c r="H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50.1" customHeight="1" x14ac:dyDescent="0.15">
      <c r="A39" s="157"/>
      <c r="B39" s="160"/>
      <c r="C39" s="145"/>
      <c r="D39" s="92"/>
      <c r="E39" s="115"/>
      <c r="G39" s="39"/>
      <c r="H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20.100000000000001" customHeight="1" x14ac:dyDescent="0.15">
      <c r="A40" s="157"/>
      <c r="B40" s="160"/>
      <c r="C40" s="67" t="s">
        <v>108</v>
      </c>
      <c r="D40" s="93"/>
      <c r="E40" s="116" t="s">
        <v>109</v>
      </c>
      <c r="G40" s="39"/>
      <c r="H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20.100000000000001" customHeight="1" x14ac:dyDescent="0.15">
      <c r="A41" s="157"/>
      <c r="B41" s="160"/>
      <c r="C41" s="68" t="s">
        <v>25</v>
      </c>
      <c r="D41" s="94"/>
      <c r="E41" s="117" t="s">
        <v>110</v>
      </c>
      <c r="G41" s="39"/>
      <c r="H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20.100000000000001" customHeight="1" x14ac:dyDescent="0.15">
      <c r="A42" s="157"/>
      <c r="B42" s="160"/>
      <c r="C42" s="69" t="s">
        <v>39</v>
      </c>
      <c r="D42" s="95"/>
      <c r="E42" s="118" t="s">
        <v>110</v>
      </c>
      <c r="G42" s="39"/>
      <c r="H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20.100000000000001" customHeight="1" x14ac:dyDescent="0.15">
      <c r="A43" s="157"/>
      <c r="B43" s="160"/>
      <c r="C43" s="70" t="s">
        <v>14</v>
      </c>
      <c r="D43" s="22"/>
      <c r="E43" s="119" t="s">
        <v>110</v>
      </c>
      <c r="G43" s="39"/>
      <c r="H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39.950000000000003" customHeight="1" x14ac:dyDescent="0.15">
      <c r="A44" s="157"/>
      <c r="B44" s="161"/>
      <c r="C44" s="59" t="s">
        <v>73</v>
      </c>
      <c r="D44" s="96"/>
      <c r="E44" s="120"/>
      <c r="G44" s="39"/>
      <c r="H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39.950000000000003" customHeight="1" x14ac:dyDescent="0.15">
      <c r="A45" s="157"/>
      <c r="B45" s="147" t="s">
        <v>28</v>
      </c>
      <c r="C45" s="71" t="s">
        <v>120</v>
      </c>
      <c r="D45" s="96"/>
      <c r="E45" s="120"/>
      <c r="G45" s="39"/>
      <c r="H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ht="13.5" customHeight="1" x14ac:dyDescent="0.15">
      <c r="A46" s="157"/>
      <c r="B46" s="148"/>
      <c r="C46" s="150" t="s">
        <v>121</v>
      </c>
      <c r="D46" s="97" t="s">
        <v>37</v>
      </c>
      <c r="E46" s="121"/>
      <c r="G46" s="39"/>
      <c r="H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ht="39.950000000000003" customHeight="1" x14ac:dyDescent="0.15">
      <c r="A47" s="158"/>
      <c r="B47" s="149"/>
      <c r="C47" s="151"/>
      <c r="D47" s="98"/>
      <c r="E47" s="122"/>
      <c r="G47" s="39"/>
      <c r="H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</sheetData>
  <mergeCells count="19">
    <mergeCell ref="C34:C35"/>
    <mergeCell ref="C38:C39"/>
    <mergeCell ref="B45:B47"/>
    <mergeCell ref="C46:C47"/>
    <mergeCell ref="A6:A14"/>
    <mergeCell ref="A15:A37"/>
    <mergeCell ref="B30:B36"/>
    <mergeCell ref="A38:A47"/>
    <mergeCell ref="B38:B44"/>
    <mergeCell ref="B11:B14"/>
    <mergeCell ref="B19:B20"/>
    <mergeCell ref="B22:B23"/>
    <mergeCell ref="E22:E23"/>
    <mergeCell ref="B27:B29"/>
    <mergeCell ref="B6:C6"/>
    <mergeCell ref="B7:C7"/>
    <mergeCell ref="B8:C8"/>
    <mergeCell ref="B9:C9"/>
    <mergeCell ref="B10:C10"/>
  </mergeCells>
  <phoneticPr fontId="2"/>
  <conditionalFormatting sqref="B25:E25">
    <cfRule type="expression" dxfId="47" priority="11">
      <formula>OR($D$24="医師",$D$24="看護師")</formula>
    </cfRule>
  </conditionalFormatting>
  <conditionalFormatting sqref="B26:E26">
    <cfRule type="expression" dxfId="46" priority="1">
      <formula>$D$24="医師"</formula>
    </cfRule>
  </conditionalFormatting>
  <conditionalFormatting sqref="D30:D34">
    <cfRule type="expression" dxfId="45" priority="5">
      <formula>$D$36="○"</formula>
    </cfRule>
  </conditionalFormatting>
  <conditionalFormatting sqref="D35">
    <cfRule type="expression" dxfId="44" priority="7">
      <formula>$D$34="○　↓研修名記入"</formula>
    </cfRule>
  </conditionalFormatting>
  <conditionalFormatting sqref="D36">
    <cfRule type="expression" dxfId="43" priority="6">
      <formula>OR($D$30="○",$D$31="○",$D$32="○",$D$33="○",$D$34="○　↓研修名")</formula>
    </cfRule>
  </conditionalFormatting>
  <conditionalFormatting sqref="D39">
    <cfRule type="expression" dxfId="42" priority="3">
      <formula>D38="その他　↓詳細記入"</formula>
    </cfRule>
  </conditionalFormatting>
  <conditionalFormatting sqref="E26">
    <cfRule type="expression" dxfId="41" priority="2">
      <formula>$D$24="業務調整員"</formula>
    </cfRule>
  </conditionalFormatting>
  <conditionalFormatting sqref="E34">
    <cfRule type="expression" dxfId="40" priority="20">
      <formula>$D$34="○"</formula>
    </cfRule>
  </conditionalFormatting>
  <conditionalFormatting sqref="E35">
    <cfRule type="expression" dxfId="39" priority="29">
      <formula>D35="○"</formula>
    </cfRule>
  </conditionalFormatting>
  <conditionalFormatting sqref="E36">
    <cfRule type="expression" dxfId="38" priority="33" stopIfTrue="1">
      <formula>$D$36="その他"</formula>
    </cfRule>
  </conditionalFormatting>
  <conditionalFormatting sqref="E38">
    <cfRule type="expression" dxfId="37" priority="36" stopIfTrue="1">
      <formula>$D$38="その他"</formula>
    </cfRule>
  </conditionalFormatting>
  <conditionalFormatting sqref="E39">
    <cfRule type="expression" dxfId="36" priority="8">
      <formula>D38="その他　↓詳細記入"</formula>
    </cfRule>
  </conditionalFormatting>
  <dataValidations count="15">
    <dataValidation type="list" allowBlank="1" showInputMessage="1" showErrorMessage="1" sqref="D38" xr:uid="{00000000-0002-0000-0200-000000000000}">
      <formula1>"　,欠員補充,予備人数の確保,その他　↓詳細記入"</formula1>
    </dataValidation>
    <dataValidation type="list" allowBlank="1" showInputMessage="1" showErrorMessage="1" sqref="D25" xr:uid="{00000000-0002-0000-0200-000001000000}">
      <formula1>INDIRECT(D24)</formula1>
    </dataValidation>
    <dataValidation type="list" allowBlank="1" showInputMessage="1" showErrorMessage="1" sqref="D26 D30:D33 D36" xr:uid="{00000000-0002-0000-0200-000002000000}">
      <formula1>"　,○"</formula1>
    </dataValidation>
    <dataValidation imeMode="disabled" allowBlank="1" showInputMessage="1" showErrorMessage="1" errorTitle="半角のみ" error="半角で入力してください" sqref="D14 D17 D22:D23 D40:D43 D28:D29 D37" xr:uid="{00000000-0002-0000-0200-000003000000}"/>
    <dataValidation imeMode="fullKatakana" allowBlank="1" showInputMessage="1" showErrorMessage="1" errorTitle="全角カタカナのみ" error="全角カタカナで入力してください" sqref="D15" xr:uid="{00000000-0002-0000-0200-000004000000}"/>
    <dataValidation type="list" allowBlank="1" showInputMessage="1" showErrorMessage="1" sqref="D24" xr:uid="{00000000-0002-0000-0200-000005000000}">
      <formula1>職種</formula1>
    </dataValidation>
    <dataValidation type="list" allowBlank="1" showInputMessage="1" showErrorMessage="1" sqref="D20" xr:uid="{00000000-0002-0000-0200-000006000000}">
      <formula1>"　,Ｒｈ＋,Ｒｈ－,不明"</formula1>
    </dataValidation>
    <dataValidation type="list" allowBlank="1" showInputMessage="1" showErrorMessage="1" sqref="D19" xr:uid="{00000000-0002-0000-0200-000007000000}">
      <formula1>"　,Ａ型,Ｂ型,Ｏ型,ＡＢ型,不明"</formula1>
    </dataValidation>
    <dataValidation type="list" allowBlank="1" showInputMessage="1" showErrorMessage="1" sqref="D18" xr:uid="{00000000-0002-0000-0200-000008000000}">
      <formula1>"　,男性,女性"</formula1>
    </dataValidation>
    <dataValidation imeMode="disabled" allowBlank="1" showInputMessage="1" showErrorMessage="1" sqref="D7" xr:uid="{00000000-0002-0000-0200-000009000000}"/>
    <dataValidation type="list" allowBlank="1" showInputMessage="1" showErrorMessage="1" sqref="D10" xr:uid="{00000000-0002-0000-0200-00000A000000}">
      <formula1>"　,指定済,指定なし"</formula1>
    </dataValidation>
    <dataValidation type="list" allowBlank="1" showInputMessage="1" showErrorMessage="1" sqref="D9" xr:uid="{00000000-0002-0000-0200-00000B000000}">
      <formula1>"　,災害拠点病院,救命救急センター,その他指定病院,体制なし"</formula1>
    </dataValidation>
    <dataValidation type="list" allowBlank="1" showInputMessage="1" showErrorMessage="1" sqref="D34" xr:uid="{00000000-0002-0000-0200-00000C000000}">
      <formula1>"　,○　↓研修名記入"</formula1>
    </dataValidation>
    <dataValidation imeMode="disabled" allowBlank="1" showInputMessage="1" showErrorMessage="1" error="半角で入力してください" sqref="D13 D21" xr:uid="{00000000-0002-0000-0200-00000D000000}"/>
    <dataValidation type="list" allowBlank="1" showInputMessage="1" showErrorMessage="1" sqref="D27" xr:uid="{00000000-0002-0000-0200-00000E000000}">
      <formula1>"　,医師,歯科医師,薬剤師,保健師,助産師,看護師,准看護師,診療放射線技師,臨床検査技師,理学療法士,作業療法士,視能訓練士,臨床工学技士,義肢装具士,歯科衛生士,歯科技工士,救急救命士,あん摩マッサージ指圧師,はり師,きゅう師,柔道整復士,言語聴覚士,管理栄養士"</formula1>
    </dataValidation>
  </dataValidations>
  <pageMargins left="0.70866141732283472" right="0.70866141732283472" top="0.74803149606299213" bottom="0.35433070866141736" header="0.47244094488188981" footer="0.19685039370078741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47"/>
  <sheetViews>
    <sheetView showGridLines="0" view="pageBreakPreview" zoomScaleSheetLayoutView="100" workbookViewId="0">
      <pane ySplit="3" topLeftCell="A4" activePane="bottomLeft" state="frozen"/>
      <selection pane="bottomLeft" activeCell="A2" sqref="A2"/>
    </sheetView>
  </sheetViews>
  <sheetFormatPr defaultColWidth="8.75" defaultRowHeight="13.5" x14ac:dyDescent="0.15"/>
  <cols>
    <col min="1" max="1" width="14.25" style="39" customWidth="1"/>
    <col min="2" max="2" width="3" style="40" bestFit="1" customWidth="1"/>
    <col min="3" max="3" width="26" style="39" customWidth="1"/>
    <col min="4" max="4" width="47.5" style="41" customWidth="1"/>
    <col min="5" max="5" width="29.625" style="39" customWidth="1"/>
    <col min="6" max="6" width="8.75" style="39"/>
    <col min="7" max="7" width="9" customWidth="1"/>
    <col min="8" max="10" width="8.75" style="39"/>
    <col min="11" max="25" width="9" customWidth="1"/>
    <col min="28" max="16384" width="8.75" style="39"/>
  </cols>
  <sheetData>
    <row r="1" spans="1:44" s="42" customFormat="1" ht="12" x14ac:dyDescent="0.15">
      <c r="A1" s="43" t="s">
        <v>102</v>
      </c>
      <c r="D1" s="72"/>
      <c r="E1" s="99"/>
    </row>
    <row r="2" spans="1:44" s="42" customFormat="1" ht="21" x14ac:dyDescent="0.15">
      <c r="A2" s="44" t="s">
        <v>136</v>
      </c>
      <c r="B2" s="44"/>
      <c r="C2" s="44"/>
      <c r="D2" s="73"/>
      <c r="E2" s="44"/>
      <c r="F2" s="123"/>
      <c r="Z2" s="39" t="s">
        <v>42</v>
      </c>
      <c r="AA2" s="39" t="s">
        <v>24</v>
      </c>
      <c r="AB2" s="39" t="s">
        <v>46</v>
      </c>
      <c r="AC2" s="39" t="s">
        <v>47</v>
      </c>
      <c r="AD2" s="39" t="s">
        <v>49</v>
      </c>
      <c r="AE2" s="39" t="s">
        <v>50</v>
      </c>
      <c r="AF2" s="39" t="s">
        <v>54</v>
      </c>
      <c r="AG2" s="39" t="s">
        <v>51</v>
      </c>
      <c r="AH2" s="39" t="s">
        <v>1</v>
      </c>
      <c r="AI2" s="39" t="s">
        <v>43</v>
      </c>
      <c r="AJ2" s="39" t="s">
        <v>26</v>
      </c>
      <c r="AK2" s="39" t="s">
        <v>55</v>
      </c>
      <c r="AL2" s="39" t="s">
        <v>8</v>
      </c>
      <c r="AM2" s="39" t="s">
        <v>34</v>
      </c>
      <c r="AN2" s="39" t="s">
        <v>17</v>
      </c>
      <c r="AO2" s="39" t="s">
        <v>56</v>
      </c>
      <c r="AP2" s="39" t="s">
        <v>57</v>
      </c>
      <c r="AQ2" s="39" t="s">
        <v>85</v>
      </c>
    </row>
    <row r="3" spans="1:44" s="42" customFormat="1" ht="15.6" customHeight="1" x14ac:dyDescent="0.15">
      <c r="A3" s="45"/>
      <c r="B3" s="45"/>
      <c r="C3" s="45"/>
      <c r="D3" s="74"/>
      <c r="E3" s="45"/>
      <c r="F3" s="45"/>
      <c r="Z3" s="39" t="s">
        <v>21</v>
      </c>
      <c r="AA3" s="39" t="s">
        <v>44</v>
      </c>
      <c r="AB3" s="39" t="s">
        <v>58</v>
      </c>
      <c r="AC3" s="39" t="s">
        <v>60</v>
      </c>
      <c r="AD3" s="39" t="s">
        <v>18</v>
      </c>
      <c r="AE3" s="39" t="s">
        <v>85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4" s="42" customFormat="1" ht="20.100000000000001" customHeight="1" x14ac:dyDescent="0.15">
      <c r="A4" s="46" t="s">
        <v>71</v>
      </c>
      <c r="B4" s="48"/>
      <c r="C4" s="56" t="str">
        <f>IF(【隊員養成】受講希望者集計表!A8="","",【隊員養成】受講希望者集計表!A8)</f>
        <v>秋田県</v>
      </c>
      <c r="D4" s="75" t="s">
        <v>99</v>
      </c>
      <c r="E4" s="100"/>
      <c r="F4" s="45"/>
      <c r="Z4" s="39" t="s">
        <v>45</v>
      </c>
      <c r="AA4" s="39" t="s">
        <v>53</v>
      </c>
      <c r="AB4" s="39" t="s">
        <v>62</v>
      </c>
      <c r="AC4" s="39" t="s">
        <v>33</v>
      </c>
      <c r="AD4" s="39" t="s">
        <v>5</v>
      </c>
      <c r="AE4" s="39" t="s">
        <v>63</v>
      </c>
      <c r="AF4" s="39" t="s">
        <v>105</v>
      </c>
      <c r="AG4" s="39" t="s">
        <v>16</v>
      </c>
      <c r="AH4" s="39" t="s">
        <v>64</v>
      </c>
      <c r="AI4" s="39" t="s">
        <v>0</v>
      </c>
      <c r="AJ4" s="39" t="s">
        <v>36</v>
      </c>
      <c r="AK4" s="39" t="s">
        <v>30</v>
      </c>
      <c r="AL4" s="39" t="s">
        <v>4</v>
      </c>
      <c r="AM4" s="39" t="s">
        <v>65</v>
      </c>
      <c r="AN4" s="39" t="s">
        <v>66</v>
      </c>
      <c r="AO4" s="39" t="s">
        <v>67</v>
      </c>
      <c r="AP4" s="39" t="s">
        <v>15</v>
      </c>
      <c r="AQ4" s="39" t="s">
        <v>61</v>
      </c>
      <c r="AR4" s="39" t="s">
        <v>85</v>
      </c>
    </row>
    <row r="5" spans="1:44" s="42" customFormat="1" ht="20.100000000000001" customHeight="1" x14ac:dyDescent="0.15">
      <c r="A5" s="47" t="s">
        <v>28</v>
      </c>
      <c r="B5" s="49"/>
      <c r="C5" s="57" t="str">
        <f>IF(【隊員養成】受講希望者集計表!B9="","",【隊員養成】受講希望者集計表!B9)</f>
        <v/>
      </c>
      <c r="D5" s="76" t="s">
        <v>99</v>
      </c>
      <c r="E5" s="101"/>
      <c r="F5" s="45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30" customHeight="1" x14ac:dyDescent="0.15">
      <c r="A6" s="152" t="s">
        <v>78</v>
      </c>
      <c r="B6" s="133" t="s">
        <v>72</v>
      </c>
      <c r="C6" s="162"/>
      <c r="D6" s="77"/>
      <c r="E6" s="102"/>
      <c r="G6" s="39"/>
    </row>
    <row r="7" spans="1:44" ht="20.100000000000001" customHeight="1" x14ac:dyDescent="0.15">
      <c r="A7" s="152"/>
      <c r="B7" s="135" t="s">
        <v>40</v>
      </c>
      <c r="C7" s="136"/>
      <c r="D7" s="78"/>
      <c r="E7" s="103" t="s">
        <v>125</v>
      </c>
      <c r="G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44" ht="30" customHeight="1" x14ac:dyDescent="0.15">
      <c r="A8" s="152"/>
      <c r="B8" s="135" t="s">
        <v>9</v>
      </c>
      <c r="C8" s="136"/>
      <c r="D8" s="78"/>
      <c r="E8" s="104"/>
      <c r="G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44" ht="20.100000000000001" customHeight="1" x14ac:dyDescent="0.15">
      <c r="A9" s="152"/>
      <c r="B9" s="135" t="s">
        <v>115</v>
      </c>
      <c r="C9" s="136"/>
      <c r="D9" s="78"/>
      <c r="E9" s="105" t="s">
        <v>118</v>
      </c>
      <c r="G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44" ht="20.100000000000001" customHeight="1" x14ac:dyDescent="0.15">
      <c r="A10" s="152"/>
      <c r="B10" s="135" t="s">
        <v>116</v>
      </c>
      <c r="C10" s="136"/>
      <c r="D10" s="78"/>
      <c r="E10" s="105" t="s">
        <v>118</v>
      </c>
      <c r="G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44" ht="30" customHeight="1" x14ac:dyDescent="0.15">
      <c r="A11" s="152"/>
      <c r="B11" s="137" t="s">
        <v>35</v>
      </c>
      <c r="C11" s="58" t="s">
        <v>32</v>
      </c>
      <c r="D11" s="78"/>
      <c r="E11" s="104"/>
      <c r="G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44" ht="20.100000000000001" customHeight="1" x14ac:dyDescent="0.15">
      <c r="A12" s="152"/>
      <c r="B12" s="138"/>
      <c r="C12" s="59" t="s">
        <v>38</v>
      </c>
      <c r="D12" s="78"/>
      <c r="E12" s="104"/>
      <c r="G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44" ht="20.100000000000001" customHeight="1" x14ac:dyDescent="0.15">
      <c r="A13" s="152"/>
      <c r="B13" s="138"/>
      <c r="C13" s="59" t="s">
        <v>117</v>
      </c>
      <c r="D13" s="79"/>
      <c r="E13" s="103" t="s">
        <v>89</v>
      </c>
      <c r="G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44" ht="30" customHeight="1" x14ac:dyDescent="0.15">
      <c r="A14" s="152"/>
      <c r="B14" s="139"/>
      <c r="C14" s="60" t="s">
        <v>11</v>
      </c>
      <c r="D14" s="80"/>
      <c r="E14" s="106" t="s">
        <v>128</v>
      </c>
      <c r="G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44" ht="20.100000000000001" customHeight="1" x14ac:dyDescent="0.15">
      <c r="A15" s="153" t="s">
        <v>80</v>
      </c>
      <c r="B15" s="51" t="s">
        <v>19</v>
      </c>
      <c r="C15" s="51"/>
      <c r="D15" s="81"/>
      <c r="E15" s="107" t="s">
        <v>107</v>
      </c>
      <c r="G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44" ht="20.100000000000001" customHeight="1" x14ac:dyDescent="0.15">
      <c r="A16" s="154"/>
      <c r="B16" s="52" t="s">
        <v>86</v>
      </c>
      <c r="C16" s="52"/>
      <c r="D16" s="82"/>
      <c r="E16" s="108" t="s">
        <v>123</v>
      </c>
      <c r="G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20.100000000000001" customHeight="1" x14ac:dyDescent="0.15">
      <c r="A17" s="154"/>
      <c r="B17" s="52" t="s">
        <v>41</v>
      </c>
      <c r="C17" s="52"/>
      <c r="D17" s="83"/>
      <c r="E17" s="103" t="s">
        <v>88</v>
      </c>
      <c r="G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20.100000000000001" customHeight="1" x14ac:dyDescent="0.15">
      <c r="A18" s="154"/>
      <c r="B18" s="52" t="s">
        <v>22</v>
      </c>
      <c r="C18" s="52"/>
      <c r="D18" s="84"/>
      <c r="E18" s="103" t="s">
        <v>118</v>
      </c>
      <c r="G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20.100000000000001" customHeight="1" x14ac:dyDescent="0.15">
      <c r="A19" s="154"/>
      <c r="B19" s="140" t="s">
        <v>29</v>
      </c>
      <c r="C19" s="59" t="s">
        <v>69</v>
      </c>
      <c r="D19" s="84"/>
      <c r="E19" s="103" t="s">
        <v>118</v>
      </c>
      <c r="G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20.100000000000001" customHeight="1" x14ac:dyDescent="0.15">
      <c r="A20" s="154"/>
      <c r="B20" s="140"/>
      <c r="C20" s="59" t="s">
        <v>70</v>
      </c>
      <c r="D20" s="84"/>
      <c r="E20" s="103" t="s">
        <v>118</v>
      </c>
      <c r="G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20.100000000000001" customHeight="1" x14ac:dyDescent="0.15">
      <c r="A21" s="154"/>
      <c r="B21" s="53"/>
      <c r="C21" s="61" t="s">
        <v>126</v>
      </c>
      <c r="D21" s="79"/>
      <c r="E21" s="103" t="s">
        <v>127</v>
      </c>
      <c r="G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30" customHeight="1" x14ac:dyDescent="0.15">
      <c r="A22" s="154"/>
      <c r="B22" s="141" t="s">
        <v>75</v>
      </c>
      <c r="C22" s="59" t="s">
        <v>76</v>
      </c>
      <c r="D22" s="85"/>
      <c r="E22" s="142" t="s">
        <v>124</v>
      </c>
      <c r="G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30" customHeight="1" x14ac:dyDescent="0.15">
      <c r="A23" s="154"/>
      <c r="B23" s="141"/>
      <c r="C23" s="59" t="s">
        <v>77</v>
      </c>
      <c r="D23" s="85"/>
      <c r="E23" s="143"/>
      <c r="G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20.100000000000001" customHeight="1" x14ac:dyDescent="0.15">
      <c r="A24" s="154"/>
      <c r="B24" s="52" t="s">
        <v>20</v>
      </c>
      <c r="C24" s="62"/>
      <c r="D24" s="84"/>
      <c r="E24" s="103" t="s">
        <v>129</v>
      </c>
      <c r="G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26.1" customHeight="1" x14ac:dyDescent="0.15">
      <c r="A25" s="154"/>
      <c r="B25" s="54" t="s">
        <v>87</v>
      </c>
      <c r="C25" s="63"/>
      <c r="D25" s="86"/>
      <c r="E25" s="110" t="s">
        <v>130</v>
      </c>
      <c r="G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ht="31.15" customHeight="1" x14ac:dyDescent="0.15">
      <c r="A26" s="154"/>
      <c r="B26" s="55"/>
      <c r="C26" s="64" t="s">
        <v>132</v>
      </c>
      <c r="D26" s="87" t="s">
        <v>114</v>
      </c>
      <c r="E26" s="110" t="s">
        <v>133</v>
      </c>
      <c r="G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ht="26.45" customHeight="1" x14ac:dyDescent="0.15">
      <c r="A27" s="154"/>
      <c r="B27" s="140" t="s">
        <v>6</v>
      </c>
      <c r="C27" s="65" t="s">
        <v>59</v>
      </c>
      <c r="D27" s="84"/>
      <c r="E27" s="103" t="s">
        <v>118</v>
      </c>
      <c r="G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ht="20.100000000000001" customHeight="1" x14ac:dyDescent="0.15">
      <c r="A28" s="154"/>
      <c r="B28" s="140"/>
      <c r="C28" s="10" t="s">
        <v>7</v>
      </c>
      <c r="D28" s="79"/>
      <c r="E28" s="111" t="s">
        <v>90</v>
      </c>
      <c r="G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20.100000000000001" customHeight="1" x14ac:dyDescent="0.15">
      <c r="A29" s="154"/>
      <c r="B29" s="140"/>
      <c r="C29" s="10" t="s">
        <v>10</v>
      </c>
      <c r="D29" s="83"/>
      <c r="E29" s="103" t="s">
        <v>91</v>
      </c>
      <c r="G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0.100000000000001" customHeight="1" x14ac:dyDescent="0.15">
      <c r="A30" s="154"/>
      <c r="B30" s="137" t="s">
        <v>12</v>
      </c>
      <c r="C30" s="6" t="s">
        <v>81</v>
      </c>
      <c r="D30" s="21"/>
      <c r="E30" s="109"/>
      <c r="G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20.100000000000001" customHeight="1" x14ac:dyDescent="0.15">
      <c r="A31" s="154"/>
      <c r="B31" s="138"/>
      <c r="C31" s="6" t="s">
        <v>82</v>
      </c>
      <c r="D31" s="21"/>
      <c r="E31" s="112"/>
      <c r="G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20.100000000000001" customHeight="1" x14ac:dyDescent="0.15">
      <c r="A32" s="154"/>
      <c r="B32" s="138"/>
      <c r="C32" s="6" t="s">
        <v>83</v>
      </c>
      <c r="D32" s="21"/>
      <c r="E32" s="112"/>
      <c r="G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20.100000000000001" customHeight="1" x14ac:dyDescent="0.15">
      <c r="A33" s="154"/>
      <c r="B33" s="138"/>
      <c r="C33" s="6" t="s">
        <v>84</v>
      </c>
      <c r="D33" s="21"/>
      <c r="E33" s="112" t="s">
        <v>106</v>
      </c>
      <c r="G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20.100000000000001" customHeight="1" x14ac:dyDescent="0.15">
      <c r="A34" s="154"/>
      <c r="B34" s="138"/>
      <c r="C34" s="144" t="s">
        <v>31</v>
      </c>
      <c r="D34" s="21"/>
      <c r="E34" s="112" t="str">
        <f>IF($D$34="○","研修名↓","")</f>
        <v/>
      </c>
      <c r="G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50.1" customHeight="1" x14ac:dyDescent="0.15">
      <c r="A35" s="154"/>
      <c r="B35" s="138"/>
      <c r="C35" s="145"/>
      <c r="D35" s="88"/>
      <c r="E35" s="113"/>
      <c r="G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20.100000000000001" customHeight="1" x14ac:dyDescent="0.15">
      <c r="A36" s="154"/>
      <c r="B36" s="138"/>
      <c r="C36" s="10" t="s">
        <v>85</v>
      </c>
      <c r="D36" s="89"/>
      <c r="E36" s="103" t="s">
        <v>52</v>
      </c>
      <c r="G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36.6" customHeight="1" x14ac:dyDescent="0.15">
      <c r="A37" s="155"/>
      <c r="B37" s="50"/>
      <c r="C37" s="125" t="s">
        <v>134</v>
      </c>
      <c r="D37" s="90"/>
      <c r="E37" s="108" t="s">
        <v>91</v>
      </c>
      <c r="G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19.5" customHeight="1" x14ac:dyDescent="0.15">
      <c r="A38" s="156" t="s">
        <v>79</v>
      </c>
      <c r="B38" s="159" t="s">
        <v>27</v>
      </c>
      <c r="C38" s="146" t="s">
        <v>68</v>
      </c>
      <c r="D38" s="91"/>
      <c r="E38" s="114" t="s">
        <v>118</v>
      </c>
      <c r="G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50.1" customHeight="1" x14ac:dyDescent="0.15">
      <c r="A39" s="163"/>
      <c r="B39" s="160"/>
      <c r="C39" s="145"/>
      <c r="D39" s="126"/>
      <c r="E39" s="115"/>
      <c r="G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20.100000000000001" customHeight="1" x14ac:dyDescent="0.15">
      <c r="A40" s="163"/>
      <c r="B40" s="160"/>
      <c r="C40" s="67" t="s">
        <v>108</v>
      </c>
      <c r="D40" s="93"/>
      <c r="E40" s="116" t="s">
        <v>109</v>
      </c>
      <c r="G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20.100000000000001" customHeight="1" x14ac:dyDescent="0.15">
      <c r="A41" s="163"/>
      <c r="B41" s="160"/>
      <c r="C41" s="68" t="s">
        <v>25</v>
      </c>
      <c r="D41" s="94"/>
      <c r="E41" s="117" t="s">
        <v>110</v>
      </c>
      <c r="G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20.100000000000001" customHeight="1" x14ac:dyDescent="0.15">
      <c r="A42" s="163"/>
      <c r="B42" s="160"/>
      <c r="C42" s="69" t="s">
        <v>39</v>
      </c>
      <c r="D42" s="95"/>
      <c r="E42" s="118" t="s">
        <v>110</v>
      </c>
      <c r="G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20.100000000000001" customHeight="1" x14ac:dyDescent="0.15">
      <c r="A43" s="163"/>
      <c r="B43" s="160"/>
      <c r="C43" s="70" t="s">
        <v>14</v>
      </c>
      <c r="D43" s="22"/>
      <c r="E43" s="119" t="s">
        <v>110</v>
      </c>
      <c r="G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39.950000000000003" customHeight="1" x14ac:dyDescent="0.15">
      <c r="A44" s="163"/>
      <c r="B44" s="161"/>
      <c r="C44" s="59" t="s">
        <v>73</v>
      </c>
      <c r="D44" s="96"/>
      <c r="E44" s="120"/>
      <c r="G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39.950000000000003" customHeight="1" x14ac:dyDescent="0.15">
      <c r="A45" s="163"/>
      <c r="B45" s="147" t="s">
        <v>28</v>
      </c>
      <c r="C45" s="71" t="s">
        <v>120</v>
      </c>
      <c r="D45" s="96"/>
      <c r="E45" s="120"/>
      <c r="G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12.95" customHeight="1" x14ac:dyDescent="0.15">
      <c r="A46" s="163"/>
      <c r="B46" s="148"/>
      <c r="C46" s="150" t="s">
        <v>121</v>
      </c>
      <c r="D46" s="97" t="s">
        <v>37</v>
      </c>
      <c r="E46" s="121"/>
      <c r="G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39.950000000000003" customHeight="1" x14ac:dyDescent="0.15">
      <c r="A47" s="164"/>
      <c r="B47" s="149"/>
      <c r="C47" s="151"/>
      <c r="D47" s="98"/>
      <c r="E47" s="122"/>
      <c r="G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</sheetData>
  <mergeCells count="19">
    <mergeCell ref="C34:C35"/>
    <mergeCell ref="C38:C39"/>
    <mergeCell ref="B45:B47"/>
    <mergeCell ref="C46:C47"/>
    <mergeCell ref="A6:A14"/>
    <mergeCell ref="A15:A37"/>
    <mergeCell ref="B30:B36"/>
    <mergeCell ref="A38:A47"/>
    <mergeCell ref="B38:B44"/>
    <mergeCell ref="B11:B14"/>
    <mergeCell ref="B19:B20"/>
    <mergeCell ref="B22:B23"/>
    <mergeCell ref="E22:E23"/>
    <mergeCell ref="B27:B29"/>
    <mergeCell ref="B6:C6"/>
    <mergeCell ref="B7:C7"/>
    <mergeCell ref="B8:C8"/>
    <mergeCell ref="B9:C9"/>
    <mergeCell ref="B10:C10"/>
  </mergeCells>
  <phoneticPr fontId="2"/>
  <conditionalFormatting sqref="B25:E25">
    <cfRule type="expression" dxfId="35" priority="3">
      <formula>OR($D$24="医師",$D$24="看護師")</formula>
    </cfRule>
  </conditionalFormatting>
  <conditionalFormatting sqref="B26:E26">
    <cfRule type="expression" dxfId="34" priority="1">
      <formula>$D$24="医師"</formula>
    </cfRule>
  </conditionalFormatting>
  <conditionalFormatting sqref="D30:D34">
    <cfRule type="expression" dxfId="33" priority="8">
      <formula>$D$36="○"</formula>
    </cfRule>
  </conditionalFormatting>
  <conditionalFormatting sqref="D35">
    <cfRule type="expression" dxfId="32" priority="10">
      <formula>$D$34="○　↓研修名記入"</formula>
    </cfRule>
  </conditionalFormatting>
  <conditionalFormatting sqref="D36">
    <cfRule type="expression" dxfId="31" priority="9">
      <formula>OR($D$30="○",$D$31="○",$D$32="○",$D$33="○",$D$34="○　↓研修名")</formula>
    </cfRule>
  </conditionalFormatting>
  <conditionalFormatting sqref="D39">
    <cfRule type="expression" dxfId="30" priority="18">
      <formula>D38="その他　↓詳細記入"</formula>
    </cfRule>
  </conditionalFormatting>
  <conditionalFormatting sqref="E26">
    <cfRule type="expression" dxfId="29" priority="2">
      <formula>$D$24="業務調整員"</formula>
    </cfRule>
  </conditionalFormatting>
  <conditionalFormatting sqref="E34">
    <cfRule type="expression" dxfId="28" priority="12">
      <formula>$D$34="○"</formula>
    </cfRule>
  </conditionalFormatting>
  <conditionalFormatting sqref="E35">
    <cfRule type="expression" dxfId="27" priority="13">
      <formula>D35="○"</formula>
    </cfRule>
  </conditionalFormatting>
  <conditionalFormatting sqref="E36">
    <cfRule type="expression" dxfId="26" priority="14" stopIfTrue="1">
      <formula>$D$36="その他"</formula>
    </cfRule>
  </conditionalFormatting>
  <conditionalFormatting sqref="E38">
    <cfRule type="expression" dxfId="25" priority="27" stopIfTrue="1">
      <formula>$D$38="その他"</formula>
    </cfRule>
  </conditionalFormatting>
  <conditionalFormatting sqref="E39">
    <cfRule type="expression" dxfId="24" priority="17">
      <formula>D38="その他　↓詳細記入"</formula>
    </cfRule>
  </conditionalFormatting>
  <dataValidations count="15">
    <dataValidation imeMode="fullKatakana" allowBlank="1" showInputMessage="1" showErrorMessage="1" errorTitle="全角カタカナのみ" error="全角カタカナで入力してください" sqref="D15" xr:uid="{00000000-0002-0000-0300-000000000000}"/>
    <dataValidation imeMode="disabled" allowBlank="1" showInputMessage="1" showErrorMessage="1" errorTitle="半角のみ" error="半角で入力してください" sqref="D28:D29 D40:D43 D14 D17 D22:D23 D37" xr:uid="{00000000-0002-0000-0300-000001000000}"/>
    <dataValidation type="list" allowBlank="1" showInputMessage="1" showErrorMessage="1" sqref="D36 D30:D33 D26" xr:uid="{00000000-0002-0000-0300-000002000000}">
      <formula1>"　,○"</formula1>
    </dataValidation>
    <dataValidation type="list" allowBlank="1" showInputMessage="1" showErrorMessage="1" sqref="D25" xr:uid="{00000000-0002-0000-0300-000003000000}">
      <formula1>INDIRECT(D24)</formula1>
    </dataValidation>
    <dataValidation type="list" allowBlank="1" showInputMessage="1" showErrorMessage="1" sqref="D18" xr:uid="{00000000-0002-0000-0300-000004000000}">
      <formula1>"　,男性,女性"</formula1>
    </dataValidation>
    <dataValidation type="list" allowBlank="1" showInputMessage="1" showErrorMessage="1" sqref="D20" xr:uid="{00000000-0002-0000-0300-000005000000}">
      <formula1>"　,Ｒｈ＋,Ｒｈ－,不明"</formula1>
    </dataValidation>
    <dataValidation type="list" allowBlank="1" showInputMessage="1" showErrorMessage="1" sqref="D19" xr:uid="{00000000-0002-0000-0300-000006000000}">
      <formula1>"　,Ａ型,Ｂ型,Ｏ型,ＡＢ型,不明"</formula1>
    </dataValidation>
    <dataValidation imeMode="disabled" allowBlank="1" showInputMessage="1" showErrorMessage="1" sqref="D7" xr:uid="{00000000-0002-0000-0300-000007000000}"/>
    <dataValidation type="list" allowBlank="1" showInputMessage="1" showErrorMessage="1" sqref="D24" xr:uid="{00000000-0002-0000-0300-000008000000}">
      <formula1>職種</formula1>
    </dataValidation>
    <dataValidation type="list" allowBlank="1" showInputMessage="1" showErrorMessage="1" sqref="D9" xr:uid="{00000000-0002-0000-0300-000009000000}">
      <formula1>"　,災害拠点病院,救命救急センター,その他指定病院,体制なし"</formula1>
    </dataValidation>
    <dataValidation type="list" allowBlank="1" showInputMessage="1" showErrorMessage="1" sqref="D10" xr:uid="{00000000-0002-0000-0300-00000A000000}">
      <formula1>"　,指定済,指定なし"</formula1>
    </dataValidation>
    <dataValidation type="list" allowBlank="1" showInputMessage="1" showErrorMessage="1" sqref="D34" xr:uid="{00000000-0002-0000-0300-00000B000000}">
      <formula1>"　,○　↓研修名記入"</formula1>
    </dataValidation>
    <dataValidation type="list" allowBlank="1" showInputMessage="1" showErrorMessage="1" sqref="D38" xr:uid="{00000000-0002-0000-0300-00000C000000}">
      <formula1>"　,欠員補充,予備人数の確保,その他　↓詳細記入"</formula1>
    </dataValidation>
    <dataValidation imeMode="disabled" allowBlank="1" showInputMessage="1" showErrorMessage="1" error="半角で入力してください" sqref="D13 D21" xr:uid="{00000000-0002-0000-0300-00000D000000}"/>
    <dataValidation type="list" allowBlank="1" showInputMessage="1" showErrorMessage="1" sqref="D27" xr:uid="{00000000-0002-0000-0300-00000E000000}">
      <formula1>"　,医師,歯科医師,薬剤師,保健師,助産師,看護師,准看護師,診療放射線技師,臨床検査技師,理学療法士,作業療法士,視能訓練士,臨床工学技士,義肢装具士,歯科衛生士,歯科技工士,救急救命士,あん摩マッサージ指圧師,はり師,きゅう師,柔道整復士,言語聴覚士,管理栄養士"</formula1>
    </dataValidation>
  </dataValidations>
  <pageMargins left="0.70866141732283472" right="0.70866141732283472" top="0.74803149606299213" bottom="0.35433070866141736" header="0.47244094488188981" footer="0.19685039370078741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47"/>
  <sheetViews>
    <sheetView showGridLines="0" view="pageBreakPreview" zoomScaleSheetLayoutView="100" workbookViewId="0">
      <pane ySplit="3" topLeftCell="A4" activePane="bottomLeft" state="frozen"/>
      <selection pane="bottomLeft" activeCell="A2" sqref="A2"/>
    </sheetView>
  </sheetViews>
  <sheetFormatPr defaultColWidth="8.75" defaultRowHeight="13.5" x14ac:dyDescent="0.15"/>
  <cols>
    <col min="1" max="1" width="14.25" style="39" customWidth="1"/>
    <col min="2" max="2" width="3" style="40" bestFit="1" customWidth="1"/>
    <col min="3" max="3" width="26.625" style="39" customWidth="1"/>
    <col min="4" max="4" width="47.5" style="41" customWidth="1"/>
    <col min="5" max="5" width="29.625" style="39" customWidth="1"/>
    <col min="6" max="6" width="8.75" style="39"/>
    <col min="7" max="8" width="9" customWidth="1"/>
    <col min="9" max="11" width="8.75" style="39"/>
    <col min="12" max="26" width="9" customWidth="1"/>
    <col min="29" max="16384" width="8.75" style="39"/>
  </cols>
  <sheetData>
    <row r="1" spans="1:45" s="42" customFormat="1" ht="12" x14ac:dyDescent="0.15">
      <c r="A1" s="43" t="s">
        <v>103</v>
      </c>
      <c r="D1" s="72"/>
      <c r="E1" s="99"/>
    </row>
    <row r="2" spans="1:45" s="42" customFormat="1" ht="21" x14ac:dyDescent="0.15">
      <c r="A2" s="44" t="s">
        <v>136</v>
      </c>
      <c r="B2" s="44"/>
      <c r="C2" s="44"/>
      <c r="D2" s="73"/>
      <c r="E2" s="44"/>
      <c r="F2" s="123"/>
      <c r="AA2" s="39" t="s">
        <v>42</v>
      </c>
      <c r="AB2" s="39" t="s">
        <v>24</v>
      </c>
      <c r="AC2" s="39" t="s">
        <v>46</v>
      </c>
      <c r="AD2" s="39" t="s">
        <v>47</v>
      </c>
      <c r="AE2" s="39" t="s">
        <v>49</v>
      </c>
      <c r="AF2" s="39" t="s">
        <v>50</v>
      </c>
      <c r="AG2" s="39" t="s">
        <v>54</v>
      </c>
      <c r="AH2" s="39" t="s">
        <v>51</v>
      </c>
      <c r="AI2" s="39" t="s">
        <v>1</v>
      </c>
      <c r="AJ2" s="39" t="s">
        <v>43</v>
      </c>
      <c r="AK2" s="39" t="s">
        <v>26</v>
      </c>
      <c r="AL2" s="39" t="s">
        <v>55</v>
      </c>
      <c r="AM2" s="39" t="s">
        <v>8</v>
      </c>
      <c r="AN2" s="39" t="s">
        <v>34</v>
      </c>
      <c r="AO2" s="39" t="s">
        <v>17</v>
      </c>
      <c r="AP2" s="39" t="s">
        <v>56</v>
      </c>
      <c r="AQ2" s="39" t="s">
        <v>57</v>
      </c>
      <c r="AR2" s="39" t="s">
        <v>85</v>
      </c>
    </row>
    <row r="3" spans="1:45" s="42" customFormat="1" ht="15.6" customHeight="1" x14ac:dyDescent="0.15">
      <c r="A3" s="45"/>
      <c r="B3" s="45"/>
      <c r="C3" s="45"/>
      <c r="D3" s="74"/>
      <c r="E3" s="45"/>
      <c r="F3" s="45"/>
      <c r="AA3" s="39" t="s">
        <v>21</v>
      </c>
      <c r="AB3" s="39" t="s">
        <v>44</v>
      </c>
      <c r="AC3" s="39" t="s">
        <v>58</v>
      </c>
      <c r="AD3" s="39" t="s">
        <v>60</v>
      </c>
      <c r="AE3" s="39" t="s">
        <v>18</v>
      </c>
      <c r="AF3" s="39" t="s">
        <v>85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5" s="42" customFormat="1" ht="20.100000000000001" customHeight="1" x14ac:dyDescent="0.15">
      <c r="A4" s="46" t="s">
        <v>71</v>
      </c>
      <c r="B4" s="48"/>
      <c r="C4" s="56" t="str">
        <f>IF(【隊員養成】受講希望者集計表!A8="","",【隊員養成】受講希望者集計表!A8)</f>
        <v>秋田県</v>
      </c>
      <c r="D4" s="75" t="s">
        <v>99</v>
      </c>
      <c r="E4" s="100"/>
      <c r="F4" s="45"/>
      <c r="AA4" s="39" t="s">
        <v>45</v>
      </c>
      <c r="AB4" s="39" t="s">
        <v>53</v>
      </c>
      <c r="AC4" s="39" t="s">
        <v>62</v>
      </c>
      <c r="AD4" s="39" t="s">
        <v>33</v>
      </c>
      <c r="AE4" s="39" t="s">
        <v>5</v>
      </c>
      <c r="AF4" s="39" t="s">
        <v>63</v>
      </c>
      <c r="AG4" s="39" t="s">
        <v>105</v>
      </c>
      <c r="AH4" s="39" t="s">
        <v>16</v>
      </c>
      <c r="AI4" s="39" t="s">
        <v>64</v>
      </c>
      <c r="AJ4" s="39" t="s">
        <v>0</v>
      </c>
      <c r="AK4" s="39" t="s">
        <v>36</v>
      </c>
      <c r="AL4" s="39" t="s">
        <v>30</v>
      </c>
      <c r="AM4" s="39" t="s">
        <v>4</v>
      </c>
      <c r="AN4" s="39" t="s">
        <v>65</v>
      </c>
      <c r="AO4" s="39" t="s">
        <v>66</v>
      </c>
      <c r="AP4" s="39" t="s">
        <v>67</v>
      </c>
      <c r="AQ4" s="39" t="s">
        <v>15</v>
      </c>
      <c r="AR4" s="39" t="s">
        <v>61</v>
      </c>
      <c r="AS4" s="39" t="s">
        <v>85</v>
      </c>
    </row>
    <row r="5" spans="1:45" s="42" customFormat="1" ht="20.100000000000001" customHeight="1" x14ac:dyDescent="0.15">
      <c r="A5" s="47" t="s">
        <v>28</v>
      </c>
      <c r="B5" s="49"/>
      <c r="C5" s="57" t="str">
        <f>IF(【隊員養成】受講希望者集計表!B10="","",【隊員養成】受講希望者集計表!B10)</f>
        <v/>
      </c>
      <c r="D5" s="76" t="s">
        <v>99</v>
      </c>
      <c r="E5" s="101"/>
      <c r="F5" s="45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5" ht="30" customHeight="1" x14ac:dyDescent="0.15">
      <c r="A6" s="152" t="s">
        <v>78</v>
      </c>
      <c r="B6" s="133" t="s">
        <v>72</v>
      </c>
      <c r="C6" s="134"/>
      <c r="D6" s="77"/>
      <c r="E6" s="102"/>
      <c r="G6" s="39"/>
      <c r="H6" s="39"/>
    </row>
    <row r="7" spans="1:45" ht="20.100000000000001" customHeight="1" x14ac:dyDescent="0.15">
      <c r="A7" s="152"/>
      <c r="B7" s="135" t="s">
        <v>40</v>
      </c>
      <c r="C7" s="136"/>
      <c r="D7" s="78"/>
      <c r="E7" s="103" t="s">
        <v>125</v>
      </c>
      <c r="G7" s="39"/>
      <c r="H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45" ht="30" customHeight="1" x14ac:dyDescent="0.15">
      <c r="A8" s="152"/>
      <c r="B8" s="135" t="s">
        <v>9</v>
      </c>
      <c r="C8" s="136"/>
      <c r="D8" s="78"/>
      <c r="E8" s="104"/>
      <c r="G8" s="39"/>
      <c r="H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45" ht="20.100000000000001" customHeight="1" x14ac:dyDescent="0.15">
      <c r="A9" s="152"/>
      <c r="B9" s="135" t="s">
        <v>115</v>
      </c>
      <c r="C9" s="136"/>
      <c r="D9" s="78"/>
      <c r="E9" s="105" t="s">
        <v>118</v>
      </c>
      <c r="G9" s="39"/>
      <c r="H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45" ht="20.100000000000001" customHeight="1" x14ac:dyDescent="0.15">
      <c r="A10" s="152"/>
      <c r="B10" s="135" t="s">
        <v>116</v>
      </c>
      <c r="C10" s="136"/>
      <c r="D10" s="78"/>
      <c r="E10" s="105" t="s">
        <v>118</v>
      </c>
      <c r="G10" s="39"/>
      <c r="H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45" ht="30" customHeight="1" x14ac:dyDescent="0.15">
      <c r="A11" s="152"/>
      <c r="B11" s="137" t="s">
        <v>35</v>
      </c>
      <c r="C11" s="58" t="s">
        <v>32</v>
      </c>
      <c r="D11" s="78"/>
      <c r="E11" s="104"/>
      <c r="G11" s="39"/>
      <c r="H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45" ht="20.100000000000001" customHeight="1" x14ac:dyDescent="0.15">
      <c r="A12" s="152"/>
      <c r="B12" s="138"/>
      <c r="C12" s="59" t="s">
        <v>38</v>
      </c>
      <c r="D12" s="78"/>
      <c r="E12" s="104"/>
      <c r="G12" s="39"/>
      <c r="H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45" ht="20.100000000000001" customHeight="1" x14ac:dyDescent="0.15">
      <c r="A13" s="152"/>
      <c r="B13" s="138"/>
      <c r="C13" s="59" t="s">
        <v>117</v>
      </c>
      <c r="D13" s="79"/>
      <c r="E13" s="103" t="s">
        <v>89</v>
      </c>
      <c r="G13" s="39"/>
      <c r="H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45" ht="30" customHeight="1" x14ac:dyDescent="0.15">
      <c r="A14" s="152"/>
      <c r="B14" s="139"/>
      <c r="C14" s="60" t="s">
        <v>11</v>
      </c>
      <c r="D14" s="80"/>
      <c r="E14" s="106" t="s">
        <v>128</v>
      </c>
      <c r="G14" s="39"/>
      <c r="H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45" ht="20.100000000000001" customHeight="1" x14ac:dyDescent="0.15">
      <c r="A15" s="153" t="s">
        <v>80</v>
      </c>
      <c r="B15" s="51" t="s">
        <v>19</v>
      </c>
      <c r="C15" s="51"/>
      <c r="D15" s="81"/>
      <c r="E15" s="107" t="s">
        <v>107</v>
      </c>
      <c r="G15" s="39"/>
      <c r="H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45" ht="20.100000000000001" customHeight="1" x14ac:dyDescent="0.15">
      <c r="A16" s="154"/>
      <c r="B16" s="52" t="s">
        <v>86</v>
      </c>
      <c r="C16" s="52"/>
      <c r="D16" s="82"/>
      <c r="E16" s="108" t="s">
        <v>123</v>
      </c>
      <c r="G16" s="39"/>
      <c r="H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20.100000000000001" customHeight="1" x14ac:dyDescent="0.15">
      <c r="A17" s="154"/>
      <c r="B17" s="52" t="s">
        <v>41</v>
      </c>
      <c r="C17" s="52"/>
      <c r="D17" s="83"/>
      <c r="E17" s="103" t="s">
        <v>88</v>
      </c>
      <c r="G17" s="39"/>
      <c r="H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20.100000000000001" customHeight="1" x14ac:dyDescent="0.15">
      <c r="A18" s="154"/>
      <c r="B18" s="52" t="s">
        <v>22</v>
      </c>
      <c r="C18" s="52"/>
      <c r="D18" s="84"/>
      <c r="E18" s="103" t="s">
        <v>118</v>
      </c>
      <c r="G18" s="39"/>
      <c r="H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20.100000000000001" customHeight="1" x14ac:dyDescent="0.15">
      <c r="A19" s="154"/>
      <c r="B19" s="140" t="s">
        <v>29</v>
      </c>
      <c r="C19" s="59" t="s">
        <v>69</v>
      </c>
      <c r="D19" s="84"/>
      <c r="E19" s="103" t="s">
        <v>118</v>
      </c>
      <c r="G19" s="39"/>
      <c r="H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20.100000000000001" customHeight="1" x14ac:dyDescent="0.15">
      <c r="A20" s="154"/>
      <c r="B20" s="140"/>
      <c r="C20" s="59" t="s">
        <v>70</v>
      </c>
      <c r="D20" s="84"/>
      <c r="E20" s="103" t="s">
        <v>118</v>
      </c>
      <c r="G20" s="39"/>
      <c r="H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20.100000000000001" customHeight="1" x14ac:dyDescent="0.15">
      <c r="A21" s="154"/>
      <c r="B21" s="53"/>
      <c r="C21" s="61" t="s">
        <v>126</v>
      </c>
      <c r="D21" s="79"/>
      <c r="E21" s="103" t="s">
        <v>127</v>
      </c>
      <c r="G21" s="39"/>
      <c r="H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30" customHeight="1" x14ac:dyDescent="0.15">
      <c r="A22" s="154"/>
      <c r="B22" s="141" t="s">
        <v>75</v>
      </c>
      <c r="C22" s="59" t="s">
        <v>76</v>
      </c>
      <c r="D22" s="85"/>
      <c r="E22" s="142" t="s">
        <v>124</v>
      </c>
      <c r="G22" s="39"/>
      <c r="H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30" customHeight="1" x14ac:dyDescent="0.15">
      <c r="A23" s="154"/>
      <c r="B23" s="141"/>
      <c r="C23" s="59" t="s">
        <v>77</v>
      </c>
      <c r="D23" s="85"/>
      <c r="E23" s="143"/>
      <c r="G23" s="39"/>
      <c r="H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20.100000000000001" customHeight="1" x14ac:dyDescent="0.15">
      <c r="A24" s="154"/>
      <c r="B24" s="52" t="s">
        <v>20</v>
      </c>
      <c r="C24" s="62"/>
      <c r="D24" s="84"/>
      <c r="E24" s="103" t="s">
        <v>129</v>
      </c>
      <c r="G24" s="39"/>
      <c r="H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26.1" customHeight="1" x14ac:dyDescent="0.15">
      <c r="A25" s="154"/>
      <c r="B25" s="54" t="s">
        <v>87</v>
      </c>
      <c r="C25" s="63"/>
      <c r="D25" s="86"/>
      <c r="E25" s="110" t="s">
        <v>130</v>
      </c>
      <c r="G25" s="39"/>
      <c r="H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31.15" customHeight="1" x14ac:dyDescent="0.15">
      <c r="A26" s="154"/>
      <c r="B26" s="55"/>
      <c r="C26" s="64" t="s">
        <v>132</v>
      </c>
      <c r="D26" s="87" t="s">
        <v>114</v>
      </c>
      <c r="E26" s="110" t="s">
        <v>133</v>
      </c>
      <c r="G26" s="39"/>
      <c r="H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26.45" customHeight="1" x14ac:dyDescent="0.15">
      <c r="A27" s="154"/>
      <c r="B27" s="140" t="s">
        <v>6</v>
      </c>
      <c r="C27" s="65" t="s">
        <v>59</v>
      </c>
      <c r="D27" s="84"/>
      <c r="E27" s="103" t="s">
        <v>118</v>
      </c>
      <c r="G27" s="39"/>
      <c r="H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20.100000000000001" customHeight="1" x14ac:dyDescent="0.15">
      <c r="A28" s="154"/>
      <c r="B28" s="140"/>
      <c r="C28" s="10" t="s">
        <v>7</v>
      </c>
      <c r="D28" s="79"/>
      <c r="E28" s="111" t="s">
        <v>90</v>
      </c>
      <c r="G28" s="39"/>
      <c r="H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20.100000000000001" customHeight="1" x14ac:dyDescent="0.15">
      <c r="A29" s="154"/>
      <c r="B29" s="140"/>
      <c r="C29" s="10" t="s">
        <v>10</v>
      </c>
      <c r="D29" s="83"/>
      <c r="E29" s="103" t="s">
        <v>91</v>
      </c>
      <c r="G29" s="39"/>
      <c r="H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20.100000000000001" customHeight="1" x14ac:dyDescent="0.15">
      <c r="A30" s="154"/>
      <c r="B30" s="137" t="s">
        <v>12</v>
      </c>
      <c r="C30" s="6" t="s">
        <v>81</v>
      </c>
      <c r="D30" s="21"/>
      <c r="E30" s="109"/>
      <c r="G30" s="39"/>
      <c r="H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20.100000000000001" customHeight="1" x14ac:dyDescent="0.15">
      <c r="A31" s="154"/>
      <c r="B31" s="138"/>
      <c r="C31" s="6" t="s">
        <v>82</v>
      </c>
      <c r="D31" s="21"/>
      <c r="E31" s="112"/>
      <c r="G31" s="39"/>
      <c r="H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20.100000000000001" customHeight="1" x14ac:dyDescent="0.15">
      <c r="A32" s="154"/>
      <c r="B32" s="138"/>
      <c r="C32" s="6" t="s">
        <v>83</v>
      </c>
      <c r="D32" s="21"/>
      <c r="E32" s="112"/>
      <c r="G32" s="39"/>
      <c r="H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20.100000000000001" customHeight="1" x14ac:dyDescent="0.15">
      <c r="A33" s="154"/>
      <c r="B33" s="138"/>
      <c r="C33" s="6" t="s">
        <v>84</v>
      </c>
      <c r="D33" s="21"/>
      <c r="E33" s="112" t="s">
        <v>106</v>
      </c>
      <c r="G33" s="39"/>
      <c r="H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20.100000000000001" customHeight="1" x14ac:dyDescent="0.15">
      <c r="A34" s="154"/>
      <c r="B34" s="138"/>
      <c r="C34" s="144" t="s">
        <v>31</v>
      </c>
      <c r="D34" s="21"/>
      <c r="E34" s="112" t="str">
        <f>IF($D$34="○","研修名↓","")</f>
        <v/>
      </c>
      <c r="G34" s="39"/>
      <c r="H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50.1" customHeight="1" x14ac:dyDescent="0.15">
      <c r="A35" s="154"/>
      <c r="B35" s="138"/>
      <c r="C35" s="145"/>
      <c r="D35" s="88"/>
      <c r="E35" s="113"/>
      <c r="G35" s="39"/>
      <c r="H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20.100000000000001" customHeight="1" x14ac:dyDescent="0.15">
      <c r="A36" s="154"/>
      <c r="B36" s="138"/>
      <c r="C36" s="10" t="s">
        <v>85</v>
      </c>
      <c r="D36" s="89"/>
      <c r="E36" s="103" t="s">
        <v>52</v>
      </c>
      <c r="G36" s="39"/>
      <c r="H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36.6" customHeight="1" x14ac:dyDescent="0.15">
      <c r="A37" s="155"/>
      <c r="B37" s="50"/>
      <c r="C37" s="125" t="s">
        <v>134</v>
      </c>
      <c r="D37" s="90"/>
      <c r="E37" s="108" t="s">
        <v>91</v>
      </c>
      <c r="G37" s="39"/>
      <c r="H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9.5" customHeight="1" x14ac:dyDescent="0.15">
      <c r="A38" s="156" t="s">
        <v>79</v>
      </c>
      <c r="B38" s="159" t="s">
        <v>27</v>
      </c>
      <c r="C38" s="146" t="s">
        <v>68</v>
      </c>
      <c r="D38" s="91"/>
      <c r="E38" s="114" t="s">
        <v>118</v>
      </c>
      <c r="G38" s="39"/>
      <c r="H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50.1" customHeight="1" x14ac:dyDescent="0.15">
      <c r="A39" s="163"/>
      <c r="B39" s="160"/>
      <c r="C39" s="145"/>
      <c r="D39" s="126"/>
      <c r="E39" s="115"/>
      <c r="G39" s="39"/>
      <c r="H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20.100000000000001" customHeight="1" x14ac:dyDescent="0.15">
      <c r="A40" s="163"/>
      <c r="B40" s="160"/>
      <c r="C40" s="67" t="s">
        <v>108</v>
      </c>
      <c r="D40" s="93"/>
      <c r="E40" s="116" t="s">
        <v>109</v>
      </c>
      <c r="G40" s="39"/>
      <c r="H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20.100000000000001" customHeight="1" x14ac:dyDescent="0.15">
      <c r="A41" s="163"/>
      <c r="B41" s="160"/>
      <c r="C41" s="68" t="s">
        <v>25</v>
      </c>
      <c r="D41" s="94"/>
      <c r="E41" s="117" t="s">
        <v>110</v>
      </c>
      <c r="G41" s="39"/>
      <c r="H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20.100000000000001" customHeight="1" x14ac:dyDescent="0.15">
      <c r="A42" s="163"/>
      <c r="B42" s="160"/>
      <c r="C42" s="69" t="s">
        <v>39</v>
      </c>
      <c r="D42" s="95"/>
      <c r="E42" s="118" t="s">
        <v>110</v>
      </c>
      <c r="G42" s="39"/>
      <c r="H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20.100000000000001" customHeight="1" x14ac:dyDescent="0.15">
      <c r="A43" s="163"/>
      <c r="B43" s="160"/>
      <c r="C43" s="70" t="s">
        <v>14</v>
      </c>
      <c r="D43" s="22"/>
      <c r="E43" s="119" t="s">
        <v>110</v>
      </c>
      <c r="G43" s="39"/>
      <c r="H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39.950000000000003" customHeight="1" x14ac:dyDescent="0.15">
      <c r="A44" s="163"/>
      <c r="B44" s="161"/>
      <c r="C44" s="59" t="s">
        <v>73</v>
      </c>
      <c r="D44" s="96"/>
      <c r="E44" s="120"/>
      <c r="G44" s="39"/>
      <c r="H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39.950000000000003" customHeight="1" x14ac:dyDescent="0.15">
      <c r="A45" s="163"/>
      <c r="B45" s="147" t="s">
        <v>28</v>
      </c>
      <c r="C45" s="71" t="s">
        <v>120</v>
      </c>
      <c r="D45" s="96"/>
      <c r="E45" s="120"/>
      <c r="G45" s="39"/>
      <c r="H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ht="12.95" customHeight="1" x14ac:dyDescent="0.15">
      <c r="A46" s="163"/>
      <c r="B46" s="148"/>
      <c r="C46" s="150" t="s">
        <v>121</v>
      </c>
      <c r="D46" s="97" t="s">
        <v>37</v>
      </c>
      <c r="E46" s="121"/>
      <c r="G46" s="39"/>
      <c r="H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ht="39.950000000000003" customHeight="1" x14ac:dyDescent="0.15">
      <c r="A47" s="164"/>
      <c r="B47" s="149"/>
      <c r="C47" s="151"/>
      <c r="D47" s="98"/>
      <c r="E47" s="122"/>
      <c r="G47" s="39"/>
      <c r="H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</sheetData>
  <mergeCells count="19">
    <mergeCell ref="C34:C35"/>
    <mergeCell ref="C38:C39"/>
    <mergeCell ref="B45:B47"/>
    <mergeCell ref="C46:C47"/>
    <mergeCell ref="A6:A14"/>
    <mergeCell ref="A15:A37"/>
    <mergeCell ref="B30:B36"/>
    <mergeCell ref="A38:A47"/>
    <mergeCell ref="B38:B44"/>
    <mergeCell ref="B11:B14"/>
    <mergeCell ref="B19:B20"/>
    <mergeCell ref="B22:B23"/>
    <mergeCell ref="E22:E23"/>
    <mergeCell ref="B27:B29"/>
    <mergeCell ref="B6:C6"/>
    <mergeCell ref="B7:C7"/>
    <mergeCell ref="B8:C8"/>
    <mergeCell ref="B9:C9"/>
    <mergeCell ref="B10:C10"/>
  </mergeCells>
  <phoneticPr fontId="2"/>
  <conditionalFormatting sqref="B25:E25">
    <cfRule type="expression" dxfId="23" priority="3">
      <formula>OR($D$24="医師",$D$24="看護師")</formula>
    </cfRule>
  </conditionalFormatting>
  <conditionalFormatting sqref="B26:E26">
    <cfRule type="expression" dxfId="22" priority="1">
      <formula>$D$24="医師"</formula>
    </cfRule>
  </conditionalFormatting>
  <conditionalFormatting sqref="D30:D34">
    <cfRule type="expression" dxfId="21" priority="8">
      <formula>$D$36="○"</formula>
    </cfRule>
  </conditionalFormatting>
  <conditionalFormatting sqref="D35">
    <cfRule type="expression" dxfId="20" priority="10">
      <formula>$D$34="○　↓研修名記入"</formula>
    </cfRule>
  </conditionalFormatting>
  <conditionalFormatting sqref="D36">
    <cfRule type="expression" dxfId="19" priority="9">
      <formula>OR($D$30="○",$D$31="○",$D$32="○",$D$33="○",$D$34="○　↓研修名")</formula>
    </cfRule>
  </conditionalFormatting>
  <conditionalFormatting sqref="D39">
    <cfRule type="expression" dxfId="18" priority="18">
      <formula>D38="その他　↓詳細記入"</formula>
    </cfRule>
  </conditionalFormatting>
  <conditionalFormatting sqref="E26">
    <cfRule type="expression" dxfId="17" priority="2">
      <formula>$D$24="業務調整員"</formula>
    </cfRule>
  </conditionalFormatting>
  <conditionalFormatting sqref="E34">
    <cfRule type="expression" dxfId="16" priority="12">
      <formula>$D$34="○"</formula>
    </cfRule>
  </conditionalFormatting>
  <conditionalFormatting sqref="E35">
    <cfRule type="expression" dxfId="15" priority="13">
      <formula>D35="○"</formula>
    </cfRule>
  </conditionalFormatting>
  <conditionalFormatting sqref="E36">
    <cfRule type="expression" dxfId="14" priority="14" stopIfTrue="1">
      <formula>$D$36="その他"</formula>
    </cfRule>
  </conditionalFormatting>
  <conditionalFormatting sqref="E38">
    <cfRule type="expression" dxfId="13" priority="27" stopIfTrue="1">
      <formula>$D$38="その他"</formula>
    </cfRule>
  </conditionalFormatting>
  <conditionalFormatting sqref="E39">
    <cfRule type="expression" dxfId="12" priority="17">
      <formula>D38="その他　↓詳細記入"</formula>
    </cfRule>
  </conditionalFormatting>
  <dataValidations count="15">
    <dataValidation type="list" allowBlank="1" showInputMessage="1" showErrorMessage="1" sqref="D18" xr:uid="{00000000-0002-0000-0400-000000000000}">
      <formula1>"　,男性,女性"</formula1>
    </dataValidation>
    <dataValidation type="list" allowBlank="1" showInputMessage="1" showErrorMessage="1" sqref="D25" xr:uid="{00000000-0002-0000-0400-000001000000}">
      <formula1>INDIRECT(D24)</formula1>
    </dataValidation>
    <dataValidation type="list" allowBlank="1" showInputMessage="1" showErrorMessage="1" sqref="D36 D30:D33 D26" xr:uid="{00000000-0002-0000-0400-000002000000}">
      <formula1>"　,○"</formula1>
    </dataValidation>
    <dataValidation imeMode="disabled" allowBlank="1" showInputMessage="1" showErrorMessage="1" errorTitle="半角のみ" error="半角で入力してください" sqref="D14 D17 D22:D23 D40:D43 D28:D29 D37" xr:uid="{00000000-0002-0000-0400-000003000000}"/>
    <dataValidation imeMode="fullKatakana" allowBlank="1" showInputMessage="1" showErrorMessage="1" errorTitle="全角カタカナのみ" error="全角カタカナで入力してください" sqref="D15" xr:uid="{00000000-0002-0000-0400-000004000000}"/>
    <dataValidation type="list" allowBlank="1" showInputMessage="1" showErrorMessage="1" sqref="D20" xr:uid="{00000000-0002-0000-0400-000005000000}">
      <formula1>"　,Ｒｈ＋,Ｒｈ－,不明"</formula1>
    </dataValidation>
    <dataValidation type="list" allowBlank="1" showInputMessage="1" showErrorMessage="1" sqref="D19" xr:uid="{00000000-0002-0000-0400-000006000000}">
      <formula1>"　,Ａ型,Ｂ型,Ｏ型,ＡＢ型,不明"</formula1>
    </dataValidation>
    <dataValidation type="list" allowBlank="1" showInputMessage="1" showErrorMessage="1" sqref="D24" xr:uid="{00000000-0002-0000-0400-000007000000}">
      <formula1>職種</formula1>
    </dataValidation>
    <dataValidation imeMode="disabled" allowBlank="1" showInputMessage="1" showErrorMessage="1" sqref="D7" xr:uid="{00000000-0002-0000-0400-000008000000}"/>
    <dataValidation type="list" allowBlank="1" showInputMessage="1" showErrorMessage="1" sqref="D10" xr:uid="{00000000-0002-0000-0400-000009000000}">
      <formula1>"　,指定済,指定なし"</formula1>
    </dataValidation>
    <dataValidation type="list" allowBlank="1" showInputMessage="1" showErrorMessage="1" sqref="D9" xr:uid="{00000000-0002-0000-0400-00000A000000}">
      <formula1>"　,災害拠点病院,救命救急センター,その他指定病院,体制なし"</formula1>
    </dataValidation>
    <dataValidation type="list" allowBlank="1" showInputMessage="1" showErrorMessage="1" sqref="D34" xr:uid="{00000000-0002-0000-0400-00000B000000}">
      <formula1>"　,○　↓研修名記入"</formula1>
    </dataValidation>
    <dataValidation type="list" allowBlank="1" showInputMessage="1" showErrorMessage="1" sqref="D38" xr:uid="{00000000-0002-0000-0400-00000C000000}">
      <formula1>"　,欠員補充,予備人数の確保,その他　↓詳細記入"</formula1>
    </dataValidation>
    <dataValidation imeMode="disabled" allowBlank="1" showInputMessage="1" showErrorMessage="1" error="半角で入力してください" sqref="D13 D21" xr:uid="{00000000-0002-0000-0400-00000D000000}"/>
    <dataValidation type="list" allowBlank="1" showInputMessage="1" showErrorMessage="1" sqref="D27" xr:uid="{00000000-0002-0000-0400-00000E000000}">
      <formula1>"　,医師,歯科医師,薬剤師,保健師,助産師,看護師,准看護師,診療放射線技師,臨床検査技師,理学療法士,作業療法士,視能訓練士,臨床工学技士,義肢装具士,歯科衛生士,歯科技工士,救急救命士,あん摩マッサージ指圧師,はり師,きゅう師,柔道整復士,言語聴覚士,管理栄養士"</formula1>
    </dataValidation>
  </dataValidations>
  <pageMargins left="0.70866141732283472" right="0.70866141732283472" top="0.74803149606299213" bottom="0.35433070866141736" header="0.47244094488188981" footer="0.19685039370078741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47"/>
  <sheetViews>
    <sheetView showGridLines="0" view="pageBreakPreview" zoomScaleSheetLayoutView="100" workbookViewId="0">
      <pane ySplit="3" topLeftCell="A4" activePane="bottomLeft" state="frozen"/>
      <selection pane="bottomLeft" activeCell="D7" sqref="D7"/>
    </sheetView>
  </sheetViews>
  <sheetFormatPr defaultColWidth="8.75" defaultRowHeight="13.5" x14ac:dyDescent="0.15"/>
  <cols>
    <col min="1" max="1" width="14.25" style="39" customWidth="1"/>
    <col min="2" max="2" width="3" style="40" bestFit="1" customWidth="1"/>
    <col min="3" max="3" width="26.125" style="39" customWidth="1"/>
    <col min="4" max="4" width="47.5" style="41" customWidth="1"/>
    <col min="5" max="5" width="29.625" style="39" customWidth="1"/>
    <col min="6" max="6" width="8.75" style="39"/>
    <col min="7" max="8" width="9" customWidth="1"/>
    <col min="9" max="11" width="8.75" style="39"/>
    <col min="12" max="26" width="9" customWidth="1"/>
    <col min="29" max="16384" width="8.75" style="39"/>
  </cols>
  <sheetData>
    <row r="1" spans="1:45" s="42" customFormat="1" ht="12" x14ac:dyDescent="0.15">
      <c r="A1" s="43" t="s">
        <v>104</v>
      </c>
      <c r="D1" s="72"/>
      <c r="E1" s="99"/>
    </row>
    <row r="2" spans="1:45" s="42" customFormat="1" ht="21" x14ac:dyDescent="0.15">
      <c r="A2" s="44" t="s">
        <v>136</v>
      </c>
      <c r="B2" s="44"/>
      <c r="C2" s="44"/>
      <c r="D2" s="73"/>
      <c r="E2" s="44"/>
      <c r="F2" s="123"/>
      <c r="AA2" s="39" t="s">
        <v>42</v>
      </c>
      <c r="AB2" s="39" t="s">
        <v>24</v>
      </c>
      <c r="AC2" s="39" t="s">
        <v>46</v>
      </c>
      <c r="AD2" s="39" t="s">
        <v>47</v>
      </c>
      <c r="AE2" s="39" t="s">
        <v>49</v>
      </c>
      <c r="AF2" s="39" t="s">
        <v>50</v>
      </c>
      <c r="AG2" s="39" t="s">
        <v>54</v>
      </c>
      <c r="AH2" s="39" t="s">
        <v>51</v>
      </c>
      <c r="AI2" s="39" t="s">
        <v>1</v>
      </c>
      <c r="AJ2" s="39" t="s">
        <v>43</v>
      </c>
      <c r="AK2" s="39" t="s">
        <v>26</v>
      </c>
      <c r="AL2" s="39" t="s">
        <v>55</v>
      </c>
      <c r="AM2" s="39" t="s">
        <v>8</v>
      </c>
      <c r="AN2" s="39" t="s">
        <v>34</v>
      </c>
      <c r="AO2" s="39" t="s">
        <v>17</v>
      </c>
      <c r="AP2" s="39" t="s">
        <v>56</v>
      </c>
      <c r="AQ2" s="39" t="s">
        <v>57</v>
      </c>
      <c r="AR2" s="39" t="s">
        <v>85</v>
      </c>
    </row>
    <row r="3" spans="1:45" s="42" customFormat="1" ht="15.6" customHeight="1" x14ac:dyDescent="0.15">
      <c r="A3" s="45"/>
      <c r="B3" s="45"/>
      <c r="C3" s="45"/>
      <c r="D3" s="74"/>
      <c r="E3" s="45"/>
      <c r="F3" s="45"/>
      <c r="AA3" s="39" t="s">
        <v>21</v>
      </c>
      <c r="AB3" s="39" t="s">
        <v>44</v>
      </c>
      <c r="AC3" s="39" t="s">
        <v>58</v>
      </c>
      <c r="AD3" s="39" t="s">
        <v>60</v>
      </c>
      <c r="AE3" s="39" t="s">
        <v>18</v>
      </c>
      <c r="AF3" s="39" t="s">
        <v>85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5" s="42" customFormat="1" ht="20.100000000000001" customHeight="1" x14ac:dyDescent="0.15">
      <c r="A4" s="46" t="s">
        <v>71</v>
      </c>
      <c r="B4" s="48"/>
      <c r="C4" s="56" t="str">
        <f>IF(【隊員養成】受講希望者集計表!A8="","",【隊員養成】受講希望者集計表!A8)</f>
        <v>秋田県</v>
      </c>
      <c r="D4" s="75" t="s">
        <v>99</v>
      </c>
      <c r="E4" s="100"/>
      <c r="F4" s="45"/>
      <c r="AA4" s="39" t="s">
        <v>45</v>
      </c>
      <c r="AB4" s="39" t="s">
        <v>53</v>
      </c>
      <c r="AC4" s="39" t="s">
        <v>62</v>
      </c>
      <c r="AD4" s="39" t="s">
        <v>33</v>
      </c>
      <c r="AE4" s="39" t="s">
        <v>5</v>
      </c>
      <c r="AF4" s="39" t="s">
        <v>63</v>
      </c>
      <c r="AG4" s="39" t="s">
        <v>105</v>
      </c>
      <c r="AH4" s="39" t="s">
        <v>16</v>
      </c>
      <c r="AI4" s="39" t="s">
        <v>64</v>
      </c>
      <c r="AJ4" s="39" t="s">
        <v>0</v>
      </c>
      <c r="AK4" s="39" t="s">
        <v>36</v>
      </c>
      <c r="AL4" s="39" t="s">
        <v>30</v>
      </c>
      <c r="AM4" s="39" t="s">
        <v>4</v>
      </c>
      <c r="AN4" s="39" t="s">
        <v>65</v>
      </c>
      <c r="AO4" s="39" t="s">
        <v>66</v>
      </c>
      <c r="AP4" s="39" t="s">
        <v>67</v>
      </c>
      <c r="AQ4" s="39" t="s">
        <v>15</v>
      </c>
      <c r="AR4" s="39" t="s">
        <v>61</v>
      </c>
      <c r="AS4" s="39" t="s">
        <v>85</v>
      </c>
    </row>
    <row r="5" spans="1:45" s="42" customFormat="1" ht="20.100000000000001" customHeight="1" x14ac:dyDescent="0.15">
      <c r="A5" s="47" t="s">
        <v>28</v>
      </c>
      <c r="B5" s="49"/>
      <c r="C5" s="57" t="str">
        <f>IF(【隊員養成】受講希望者集計表!B11="","",【隊員養成】受講希望者集計表!B11)</f>
        <v/>
      </c>
      <c r="D5" s="76" t="s">
        <v>99</v>
      </c>
      <c r="E5" s="101"/>
      <c r="F5" s="45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5" ht="30" customHeight="1" x14ac:dyDescent="0.15">
      <c r="A6" s="152" t="s">
        <v>78</v>
      </c>
      <c r="B6" s="133" t="s">
        <v>72</v>
      </c>
      <c r="C6" s="134"/>
      <c r="D6" s="77"/>
      <c r="E6" s="102"/>
      <c r="G6" s="39"/>
      <c r="H6" s="39"/>
    </row>
    <row r="7" spans="1:45" ht="20.100000000000001" customHeight="1" x14ac:dyDescent="0.15">
      <c r="A7" s="152"/>
      <c r="B7" s="135" t="s">
        <v>40</v>
      </c>
      <c r="C7" s="136"/>
      <c r="D7" s="78"/>
      <c r="E7" s="103" t="s">
        <v>125</v>
      </c>
      <c r="G7" s="39"/>
      <c r="H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45" ht="30" customHeight="1" x14ac:dyDescent="0.15">
      <c r="A8" s="152"/>
      <c r="B8" s="135" t="s">
        <v>9</v>
      </c>
      <c r="C8" s="136"/>
      <c r="D8" s="78"/>
      <c r="E8" s="104"/>
      <c r="G8" s="39"/>
      <c r="H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45" ht="20.100000000000001" customHeight="1" x14ac:dyDescent="0.15">
      <c r="A9" s="152"/>
      <c r="B9" s="135" t="s">
        <v>115</v>
      </c>
      <c r="C9" s="136"/>
      <c r="D9" s="78"/>
      <c r="E9" s="105" t="s">
        <v>118</v>
      </c>
      <c r="G9" s="39"/>
      <c r="H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45" ht="20.100000000000001" customHeight="1" x14ac:dyDescent="0.15">
      <c r="A10" s="152"/>
      <c r="B10" s="135" t="s">
        <v>116</v>
      </c>
      <c r="C10" s="136"/>
      <c r="D10" s="78"/>
      <c r="E10" s="105" t="s">
        <v>118</v>
      </c>
      <c r="G10" s="39"/>
      <c r="H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45" ht="30" customHeight="1" x14ac:dyDescent="0.15">
      <c r="A11" s="152"/>
      <c r="B11" s="137" t="s">
        <v>35</v>
      </c>
      <c r="C11" s="58" t="s">
        <v>32</v>
      </c>
      <c r="D11" s="78"/>
      <c r="E11" s="104"/>
      <c r="G11" s="39"/>
      <c r="H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45" ht="20.100000000000001" customHeight="1" x14ac:dyDescent="0.15">
      <c r="A12" s="152"/>
      <c r="B12" s="138"/>
      <c r="C12" s="59" t="s">
        <v>38</v>
      </c>
      <c r="D12" s="78"/>
      <c r="E12" s="104"/>
      <c r="G12" s="39"/>
      <c r="H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45" ht="20.100000000000001" customHeight="1" x14ac:dyDescent="0.15">
      <c r="A13" s="152"/>
      <c r="B13" s="138"/>
      <c r="C13" s="59" t="s">
        <v>117</v>
      </c>
      <c r="D13" s="79"/>
      <c r="E13" s="103" t="s">
        <v>89</v>
      </c>
      <c r="G13" s="39"/>
      <c r="H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45" ht="30" customHeight="1" x14ac:dyDescent="0.15">
      <c r="A14" s="152"/>
      <c r="B14" s="139"/>
      <c r="C14" s="60" t="s">
        <v>11</v>
      </c>
      <c r="D14" s="80"/>
      <c r="E14" s="106" t="s">
        <v>128</v>
      </c>
      <c r="G14" s="39"/>
      <c r="H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45" ht="20.100000000000001" customHeight="1" x14ac:dyDescent="0.15">
      <c r="A15" s="153" t="s">
        <v>80</v>
      </c>
      <c r="B15" s="51" t="s">
        <v>19</v>
      </c>
      <c r="C15" s="51"/>
      <c r="D15" s="81"/>
      <c r="E15" s="107" t="s">
        <v>107</v>
      </c>
      <c r="G15" s="39"/>
      <c r="H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45" ht="20.100000000000001" customHeight="1" x14ac:dyDescent="0.15">
      <c r="A16" s="154"/>
      <c r="B16" s="52" t="s">
        <v>86</v>
      </c>
      <c r="C16" s="52"/>
      <c r="D16" s="82"/>
      <c r="E16" s="108" t="s">
        <v>123</v>
      </c>
      <c r="G16" s="39"/>
      <c r="H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20.100000000000001" customHeight="1" x14ac:dyDescent="0.15">
      <c r="A17" s="154"/>
      <c r="B17" s="52" t="s">
        <v>41</v>
      </c>
      <c r="C17" s="52"/>
      <c r="D17" s="83"/>
      <c r="E17" s="103" t="s">
        <v>88</v>
      </c>
      <c r="G17" s="39"/>
      <c r="H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8" ht="20.100000000000001" customHeight="1" x14ac:dyDescent="0.15">
      <c r="A18" s="154"/>
      <c r="B18" s="52" t="s">
        <v>22</v>
      </c>
      <c r="C18" s="52"/>
      <c r="D18" s="84"/>
      <c r="E18" s="103" t="s">
        <v>118</v>
      </c>
      <c r="G18" s="39"/>
      <c r="H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20.100000000000001" customHeight="1" x14ac:dyDescent="0.15">
      <c r="A19" s="154"/>
      <c r="B19" s="140" t="s">
        <v>29</v>
      </c>
      <c r="C19" s="59" t="s">
        <v>69</v>
      </c>
      <c r="D19" s="84"/>
      <c r="E19" s="103" t="s">
        <v>118</v>
      </c>
      <c r="G19" s="39"/>
      <c r="H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20.100000000000001" customHeight="1" x14ac:dyDescent="0.15">
      <c r="A20" s="154"/>
      <c r="B20" s="140"/>
      <c r="C20" s="59" t="s">
        <v>70</v>
      </c>
      <c r="D20" s="84"/>
      <c r="E20" s="103" t="s">
        <v>118</v>
      </c>
      <c r="G20" s="39"/>
      <c r="H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20.100000000000001" customHeight="1" x14ac:dyDescent="0.15">
      <c r="A21" s="154"/>
      <c r="B21" s="53"/>
      <c r="C21" s="61" t="s">
        <v>126</v>
      </c>
      <c r="D21" s="79"/>
      <c r="E21" s="103" t="s">
        <v>127</v>
      </c>
      <c r="G21" s="39"/>
      <c r="H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30" customHeight="1" x14ac:dyDescent="0.15">
      <c r="A22" s="154"/>
      <c r="B22" s="141" t="s">
        <v>75</v>
      </c>
      <c r="C22" s="59" t="s">
        <v>76</v>
      </c>
      <c r="D22" s="85"/>
      <c r="E22" s="142" t="s">
        <v>124</v>
      </c>
      <c r="G22" s="39"/>
      <c r="H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30" customHeight="1" x14ac:dyDescent="0.15">
      <c r="A23" s="154"/>
      <c r="B23" s="141"/>
      <c r="C23" s="59" t="s">
        <v>77</v>
      </c>
      <c r="D23" s="85"/>
      <c r="E23" s="143"/>
      <c r="G23" s="39"/>
      <c r="H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20.100000000000001" customHeight="1" x14ac:dyDescent="0.15">
      <c r="A24" s="154"/>
      <c r="B24" s="52" t="s">
        <v>20</v>
      </c>
      <c r="C24" s="62"/>
      <c r="D24" s="84"/>
      <c r="E24" s="103" t="s">
        <v>129</v>
      </c>
      <c r="G24" s="39"/>
      <c r="H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26.1" customHeight="1" x14ac:dyDescent="0.15">
      <c r="A25" s="154"/>
      <c r="B25" s="54" t="s">
        <v>87</v>
      </c>
      <c r="C25" s="63"/>
      <c r="D25" s="86"/>
      <c r="E25" s="110" t="s">
        <v>130</v>
      </c>
      <c r="G25" s="39"/>
      <c r="H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31.15" customHeight="1" x14ac:dyDescent="0.15">
      <c r="A26" s="154"/>
      <c r="B26" s="55"/>
      <c r="C26" s="64" t="s">
        <v>132</v>
      </c>
      <c r="D26" s="87" t="s">
        <v>114</v>
      </c>
      <c r="E26" s="110" t="s">
        <v>133</v>
      </c>
      <c r="G26" s="39"/>
      <c r="H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26.45" customHeight="1" x14ac:dyDescent="0.15">
      <c r="A27" s="154"/>
      <c r="B27" s="140" t="s">
        <v>6</v>
      </c>
      <c r="C27" s="65" t="s">
        <v>59</v>
      </c>
      <c r="D27" s="84"/>
      <c r="E27" s="103" t="s">
        <v>118</v>
      </c>
      <c r="G27" s="39"/>
      <c r="H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20.100000000000001" customHeight="1" x14ac:dyDescent="0.15">
      <c r="A28" s="154"/>
      <c r="B28" s="140"/>
      <c r="C28" s="10" t="s">
        <v>7</v>
      </c>
      <c r="D28" s="79"/>
      <c r="E28" s="111" t="s">
        <v>90</v>
      </c>
      <c r="G28" s="39"/>
      <c r="H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20.100000000000001" customHeight="1" x14ac:dyDescent="0.15">
      <c r="A29" s="154"/>
      <c r="B29" s="140"/>
      <c r="C29" s="10" t="s">
        <v>10</v>
      </c>
      <c r="D29" s="83"/>
      <c r="E29" s="103" t="s">
        <v>91</v>
      </c>
      <c r="G29" s="39"/>
      <c r="H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20.100000000000001" customHeight="1" x14ac:dyDescent="0.15">
      <c r="A30" s="154"/>
      <c r="B30" s="137" t="s">
        <v>12</v>
      </c>
      <c r="C30" s="6" t="s">
        <v>81</v>
      </c>
      <c r="D30" s="21"/>
      <c r="E30" s="109"/>
      <c r="G30" s="39"/>
      <c r="H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20.100000000000001" customHeight="1" x14ac:dyDescent="0.15">
      <c r="A31" s="154"/>
      <c r="B31" s="138"/>
      <c r="C31" s="6" t="s">
        <v>82</v>
      </c>
      <c r="D31" s="21"/>
      <c r="E31" s="112"/>
      <c r="G31" s="39"/>
      <c r="H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20.100000000000001" customHeight="1" x14ac:dyDescent="0.15">
      <c r="A32" s="154"/>
      <c r="B32" s="138"/>
      <c r="C32" s="6" t="s">
        <v>83</v>
      </c>
      <c r="D32" s="21"/>
      <c r="E32" s="112"/>
      <c r="G32" s="39"/>
      <c r="H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20.100000000000001" customHeight="1" x14ac:dyDescent="0.15">
      <c r="A33" s="154"/>
      <c r="B33" s="138"/>
      <c r="C33" s="6" t="s">
        <v>84</v>
      </c>
      <c r="D33" s="21"/>
      <c r="E33" s="112" t="s">
        <v>106</v>
      </c>
      <c r="G33" s="39"/>
      <c r="H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20.100000000000001" customHeight="1" x14ac:dyDescent="0.15">
      <c r="A34" s="154"/>
      <c r="B34" s="138"/>
      <c r="C34" s="144" t="s">
        <v>31</v>
      </c>
      <c r="D34" s="21"/>
      <c r="E34" s="112" t="str">
        <f>IF($D$34="○","研修名↓","")</f>
        <v/>
      </c>
      <c r="G34" s="39"/>
      <c r="H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50.1" customHeight="1" x14ac:dyDescent="0.15">
      <c r="A35" s="154"/>
      <c r="B35" s="138"/>
      <c r="C35" s="145"/>
      <c r="D35" s="88"/>
      <c r="E35" s="113"/>
      <c r="G35" s="39"/>
      <c r="H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20.100000000000001" customHeight="1" x14ac:dyDescent="0.15">
      <c r="A36" s="154"/>
      <c r="B36" s="138"/>
      <c r="C36" s="10" t="s">
        <v>85</v>
      </c>
      <c r="D36" s="89"/>
      <c r="E36" s="103" t="s">
        <v>52</v>
      </c>
      <c r="G36" s="39"/>
      <c r="H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36.6" customHeight="1" x14ac:dyDescent="0.15">
      <c r="A37" s="155"/>
      <c r="B37" s="50"/>
      <c r="C37" s="125" t="s">
        <v>134</v>
      </c>
      <c r="D37" s="90"/>
      <c r="E37" s="108" t="s">
        <v>91</v>
      </c>
      <c r="G37" s="39"/>
      <c r="H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9.5" customHeight="1" x14ac:dyDescent="0.15">
      <c r="A38" s="156" t="s">
        <v>79</v>
      </c>
      <c r="B38" s="159" t="s">
        <v>27</v>
      </c>
      <c r="C38" s="146" t="s">
        <v>68</v>
      </c>
      <c r="D38" s="91" t="s">
        <v>114</v>
      </c>
      <c r="E38" s="114" t="s">
        <v>118</v>
      </c>
      <c r="G38" s="39"/>
      <c r="H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50.1" customHeight="1" x14ac:dyDescent="0.15">
      <c r="A39" s="163"/>
      <c r="B39" s="160"/>
      <c r="C39" s="145"/>
      <c r="D39" s="126"/>
      <c r="E39" s="115"/>
      <c r="G39" s="39"/>
      <c r="H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20.100000000000001" customHeight="1" x14ac:dyDescent="0.15">
      <c r="A40" s="163"/>
      <c r="B40" s="160"/>
      <c r="C40" s="67" t="s">
        <v>108</v>
      </c>
      <c r="D40" s="93"/>
      <c r="E40" s="116" t="s">
        <v>109</v>
      </c>
      <c r="G40" s="39"/>
      <c r="H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20.100000000000001" customHeight="1" x14ac:dyDescent="0.15">
      <c r="A41" s="163"/>
      <c r="B41" s="160"/>
      <c r="C41" s="68" t="s">
        <v>25</v>
      </c>
      <c r="D41" s="94"/>
      <c r="E41" s="117" t="s">
        <v>110</v>
      </c>
      <c r="G41" s="39"/>
      <c r="H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20.100000000000001" customHeight="1" x14ac:dyDescent="0.15">
      <c r="A42" s="163"/>
      <c r="B42" s="160"/>
      <c r="C42" s="69" t="s">
        <v>39</v>
      </c>
      <c r="D42" s="95"/>
      <c r="E42" s="118" t="s">
        <v>110</v>
      </c>
      <c r="G42" s="39"/>
      <c r="H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20.100000000000001" customHeight="1" x14ac:dyDescent="0.15">
      <c r="A43" s="163"/>
      <c r="B43" s="160"/>
      <c r="C43" s="70" t="s">
        <v>14</v>
      </c>
      <c r="D43" s="22"/>
      <c r="E43" s="119" t="s">
        <v>110</v>
      </c>
      <c r="G43" s="39"/>
      <c r="H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39.950000000000003" customHeight="1" x14ac:dyDescent="0.15">
      <c r="A44" s="163"/>
      <c r="B44" s="161"/>
      <c r="C44" s="59" t="s">
        <v>73</v>
      </c>
      <c r="D44" s="96"/>
      <c r="E44" s="120"/>
      <c r="G44" s="39"/>
      <c r="H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39.950000000000003" customHeight="1" x14ac:dyDescent="0.15">
      <c r="A45" s="163"/>
      <c r="B45" s="147" t="s">
        <v>28</v>
      </c>
      <c r="C45" s="71" t="s">
        <v>120</v>
      </c>
      <c r="D45" s="96"/>
      <c r="E45" s="120"/>
      <c r="G45" s="39"/>
      <c r="H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ht="12.95" customHeight="1" x14ac:dyDescent="0.15">
      <c r="A46" s="163"/>
      <c r="B46" s="148"/>
      <c r="C46" s="150" t="s">
        <v>121</v>
      </c>
      <c r="D46" s="97" t="s">
        <v>37</v>
      </c>
      <c r="E46" s="121"/>
      <c r="G46" s="39"/>
      <c r="H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ht="39.950000000000003" customHeight="1" x14ac:dyDescent="0.15">
      <c r="A47" s="164"/>
      <c r="B47" s="149"/>
      <c r="C47" s="151"/>
      <c r="D47" s="98"/>
      <c r="E47" s="122"/>
      <c r="G47" s="39"/>
      <c r="H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</sheetData>
  <mergeCells count="19">
    <mergeCell ref="C34:C35"/>
    <mergeCell ref="C38:C39"/>
    <mergeCell ref="B45:B47"/>
    <mergeCell ref="C46:C47"/>
    <mergeCell ref="A6:A14"/>
    <mergeCell ref="A15:A37"/>
    <mergeCell ref="B30:B36"/>
    <mergeCell ref="A38:A47"/>
    <mergeCell ref="B38:B44"/>
    <mergeCell ref="B11:B14"/>
    <mergeCell ref="B19:B20"/>
    <mergeCell ref="B22:B23"/>
    <mergeCell ref="E22:E23"/>
    <mergeCell ref="B27:B29"/>
    <mergeCell ref="B6:C6"/>
    <mergeCell ref="B7:C7"/>
    <mergeCell ref="B8:C8"/>
    <mergeCell ref="B9:C9"/>
    <mergeCell ref="B10:C10"/>
  </mergeCells>
  <phoneticPr fontId="2"/>
  <conditionalFormatting sqref="B25:E25">
    <cfRule type="expression" dxfId="11" priority="3">
      <formula>OR($D$24="医師",$D$24="看護師")</formula>
    </cfRule>
  </conditionalFormatting>
  <conditionalFormatting sqref="B26:E26">
    <cfRule type="expression" dxfId="10" priority="1">
      <formula>$D$24="医師"</formula>
    </cfRule>
  </conditionalFormatting>
  <conditionalFormatting sqref="D30:D34">
    <cfRule type="expression" dxfId="9" priority="8">
      <formula>$D$36="○"</formula>
    </cfRule>
  </conditionalFormatting>
  <conditionalFormatting sqref="D35">
    <cfRule type="expression" dxfId="8" priority="10">
      <formula>$D$34="○　↓研修名記入"</formula>
    </cfRule>
  </conditionalFormatting>
  <conditionalFormatting sqref="D36">
    <cfRule type="expression" dxfId="7" priority="9">
      <formula>OR($D$30="○",$D$31="○",$D$32="○",$D$33="○",$D$34="○　↓研修名")</formula>
    </cfRule>
  </conditionalFormatting>
  <conditionalFormatting sqref="D39">
    <cfRule type="expression" dxfId="6" priority="18">
      <formula>D38="その他　↓詳細記入"</formula>
    </cfRule>
  </conditionalFormatting>
  <conditionalFormatting sqref="E26">
    <cfRule type="expression" dxfId="5" priority="2">
      <formula>$D$24="業務調整員"</formula>
    </cfRule>
  </conditionalFormatting>
  <conditionalFormatting sqref="E34">
    <cfRule type="expression" dxfId="4" priority="12">
      <formula>$D$34="○"</formula>
    </cfRule>
  </conditionalFormatting>
  <conditionalFormatting sqref="E35">
    <cfRule type="expression" dxfId="3" priority="13">
      <formula>D35="○"</formula>
    </cfRule>
  </conditionalFormatting>
  <conditionalFormatting sqref="E36">
    <cfRule type="expression" dxfId="2" priority="14" stopIfTrue="1">
      <formula>$D$36="その他"</formula>
    </cfRule>
  </conditionalFormatting>
  <conditionalFormatting sqref="E38">
    <cfRule type="expression" dxfId="1" priority="27" stopIfTrue="1">
      <formula>$D$38="その他"</formula>
    </cfRule>
  </conditionalFormatting>
  <conditionalFormatting sqref="E39">
    <cfRule type="expression" dxfId="0" priority="17">
      <formula>D38="その他　↓詳細記入"</formula>
    </cfRule>
  </conditionalFormatting>
  <dataValidations count="15">
    <dataValidation imeMode="fullKatakana" allowBlank="1" showInputMessage="1" showErrorMessage="1" errorTitle="全角カタカナのみ" error="全角カタカナで入力してください" sqref="D15" xr:uid="{00000000-0002-0000-0500-000000000000}"/>
    <dataValidation imeMode="disabled" allowBlank="1" showInputMessage="1" showErrorMessage="1" errorTitle="半角のみ" error="半角で入力してください" sqref="D28:D29 D40:D43 D14 D17 D22:D23 D37" xr:uid="{00000000-0002-0000-0500-000001000000}"/>
    <dataValidation type="list" allowBlank="1" showInputMessage="1" showErrorMessage="1" sqref="D36 D30:D33 D26" xr:uid="{00000000-0002-0000-0500-000002000000}">
      <formula1>"　,○"</formula1>
    </dataValidation>
    <dataValidation type="list" allowBlank="1" showInputMessage="1" showErrorMessage="1" sqref="D25" xr:uid="{00000000-0002-0000-0500-000003000000}">
      <formula1>INDIRECT(D24)</formula1>
    </dataValidation>
    <dataValidation type="list" allowBlank="1" showInputMessage="1" showErrorMessage="1" sqref="D18" xr:uid="{00000000-0002-0000-0500-000004000000}">
      <formula1>"　,男性,女性"</formula1>
    </dataValidation>
    <dataValidation type="list" allowBlank="1" showInputMessage="1" showErrorMessage="1" sqref="D20" xr:uid="{00000000-0002-0000-0500-000005000000}">
      <formula1>"　,Ｒｈ＋,Ｒｈ－,不明"</formula1>
    </dataValidation>
    <dataValidation type="list" allowBlank="1" showInputMessage="1" showErrorMessage="1" sqref="D19" xr:uid="{00000000-0002-0000-0500-000006000000}">
      <formula1>"　,Ａ型,Ｂ型,Ｏ型,ＡＢ型,不明"</formula1>
    </dataValidation>
    <dataValidation imeMode="disabled" allowBlank="1" showInputMessage="1" showErrorMessage="1" sqref="D7" xr:uid="{00000000-0002-0000-0500-000007000000}"/>
    <dataValidation type="list" allowBlank="1" showInputMessage="1" showErrorMessage="1" sqref="D24" xr:uid="{00000000-0002-0000-0500-000008000000}">
      <formula1>職種</formula1>
    </dataValidation>
    <dataValidation type="list" allowBlank="1" showInputMessage="1" showErrorMessage="1" sqref="D9" xr:uid="{00000000-0002-0000-0500-000009000000}">
      <formula1>"　,災害拠点病院,救命救急センター,その他指定病院,体制なし"</formula1>
    </dataValidation>
    <dataValidation type="list" allowBlank="1" showInputMessage="1" showErrorMessage="1" sqref="D10" xr:uid="{00000000-0002-0000-0500-00000A000000}">
      <formula1>"　,指定済,指定なし"</formula1>
    </dataValidation>
    <dataValidation type="list" allowBlank="1" showInputMessage="1" showErrorMessage="1" sqref="D34" xr:uid="{00000000-0002-0000-0500-00000B000000}">
      <formula1>"　,○　↓研修名記入"</formula1>
    </dataValidation>
    <dataValidation type="list" allowBlank="1" showInputMessage="1" showErrorMessage="1" sqref="D38" xr:uid="{00000000-0002-0000-0500-00000C000000}">
      <formula1>"　,欠員補充,予備人数の確保,その他　↓詳細記入"</formula1>
    </dataValidation>
    <dataValidation imeMode="disabled" allowBlank="1" showInputMessage="1" showErrorMessage="1" error="半角で入力してください" sqref="D13 D21" xr:uid="{00000000-0002-0000-0500-00000D000000}"/>
    <dataValidation type="list" allowBlank="1" showInputMessage="1" showErrorMessage="1" sqref="D27" xr:uid="{00000000-0002-0000-0500-00000E000000}">
      <formula1>"　,医師,歯科医師,薬剤師,保健師,助産師,看護師,准看護師,診療放射線技師,臨床検査技師,理学療法士,作業療法士,視能訓練士,臨床工学技士,義肢装具士,歯科衛生士,歯科技工士,救急救命士,あん摩マッサージ指圧師,はり師,きゅう師,柔道整復士,言語聴覚士,管理栄養士"</formula1>
    </dataValidation>
  </dataValidations>
  <pageMargins left="0.70866141732283472" right="0.70866141732283472" top="0.74803149606299213" bottom="0.35433070866141736" header="0.4724409448818898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【事務局用】受講希望者集計表</vt:lpstr>
      <vt:lpstr>【隊員養成】受講希望者集計表</vt:lpstr>
      <vt:lpstr>受講希望者１</vt:lpstr>
      <vt:lpstr>受講希望者２</vt:lpstr>
      <vt:lpstr>受講希望者３</vt:lpstr>
      <vt:lpstr>受講希望者４</vt:lpstr>
      <vt:lpstr>【隊員養成】受講希望者集計表!Print_Area</vt:lpstr>
      <vt:lpstr>受講希望者１!Print_Area</vt:lpstr>
      <vt:lpstr>受講希望者２!Print_Area</vt:lpstr>
      <vt:lpstr>受講希望者３!Print_Area</vt:lpstr>
      <vt:lpstr>受講希望者４!Print_Area</vt:lpstr>
      <vt:lpstr>受講希望者１!医師</vt:lpstr>
      <vt:lpstr>受講希望者２!医師</vt:lpstr>
      <vt:lpstr>受講希望者３!医師</vt:lpstr>
      <vt:lpstr>受講希望者４!医師</vt:lpstr>
      <vt:lpstr>受講希望者１!看護師</vt:lpstr>
      <vt:lpstr>受講希望者２!看護師</vt:lpstr>
      <vt:lpstr>受講希望者３!看護師</vt:lpstr>
      <vt:lpstr>受講希望者４!看護師</vt:lpstr>
      <vt:lpstr>受講希望者１!業務調整員</vt:lpstr>
      <vt:lpstr>受講希望者２!業務調整員</vt:lpstr>
      <vt:lpstr>受講希望者３!業務調整員</vt:lpstr>
      <vt:lpstr>受講希望者４!業務調整員</vt:lpstr>
      <vt:lpstr>受講希望者１!職種</vt:lpstr>
      <vt:lpstr>受講希望者２!職種</vt:lpstr>
      <vt:lpstr>受講希望者３!職種</vt:lpstr>
      <vt:lpstr>受講希望者４!職種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森嶋恭子</dc:creator>
  <cp:lastModifiedBy>kango03</cp:lastModifiedBy>
  <cp:lastPrinted>2023-01-12T10:19:30Z</cp:lastPrinted>
  <dcterms:created xsi:type="dcterms:W3CDTF">2023-03-01T01:35:10Z</dcterms:created>
  <dcterms:modified xsi:type="dcterms:W3CDTF">2023-10-26T01:52:09Z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2023-10-11T05:04:36Z</vt:filetime>
  </property>
</Properties>
</file>